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8435" windowHeight="5895" firstSheet="0" activeTab="6"/>
  </bookViews>
  <sheets>
    <sheet name="Dien CN" sheetId="1" r:id="rId1"/>
    <sheet name="CNTY" sheetId="2" r:id="rId2"/>
    <sheet name="CN O TO" sheetId="3" r:id="rId3"/>
    <sheet name="VHMTCN" sheetId="4" r:id="rId4"/>
    <sheet name="HAN" sheetId="5" r:id="rId5"/>
    <sheet name="Ke toan" sheetId="6" r:id="rId6"/>
    <sheet name="CN KTCK" sheetId="7" r:id="rId7"/>
  </sheets>
  <definedNames/>
  <calcPr fullCalcOnLoad="1"/>
</workbook>
</file>

<file path=xl/comments1.xml><?xml version="1.0" encoding="utf-8"?>
<comments xmlns="http://schemas.openxmlformats.org/spreadsheetml/2006/main">
  <authors>
    <author>NP-COMPUTER</author>
    <author>PC</author>
  </authors>
  <commentList>
    <comment ref="H14" authorId="0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Được xác định là đối tượng nghèo hay cận nghèo</t>
        </r>
      </text>
    </comment>
    <comment ref="C111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3 công nhân Vietel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C12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Đã cấp giấy báo nhập học</t>
        </r>
      </text>
    </comment>
  </commentList>
</comments>
</file>

<file path=xl/comments3.xml><?xml version="1.0" encoding="utf-8"?>
<comments xmlns="http://schemas.openxmlformats.org/spreadsheetml/2006/main">
  <authors>
    <author>NP-COMPUTER</author>
    <author>PC</author>
  </authors>
  <commentList>
    <comment ref="H16" authorId="0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Dân tộc trên GXN "Nghèo"</t>
        </r>
      </text>
    </comment>
    <comment ref="I48" authorId="0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Mẫu giấy</t>
        </r>
      </text>
    </comment>
    <comment ref="C38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Học cấp 3</t>
        </r>
      </text>
    </comment>
  </commentList>
</comments>
</file>

<file path=xl/comments4.xml><?xml version="1.0" encoding="utf-8"?>
<comments xmlns="http://schemas.openxmlformats.org/spreadsheetml/2006/main">
  <authors>
    <author>NP-COMPUTER</author>
  </authors>
  <commentList>
    <comment ref="D39" authorId="0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Kiểm tra khớp ngày tháng năm sinh 11/10 hay 6/9
</t>
        </r>
      </text>
    </comment>
    <comment ref="C46" authorId="0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Học xong lớp 11 THPT</t>
        </r>
      </text>
    </comment>
  </commentList>
</comments>
</file>

<file path=xl/comments5.xml><?xml version="1.0" encoding="utf-8"?>
<comments xmlns="http://schemas.openxmlformats.org/spreadsheetml/2006/main">
  <authors>
    <author>NP-COMPUTER</author>
    <author>PC</author>
    <author>Windows User</author>
  </authors>
  <commentList>
    <comment ref="C74" authorId="0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Đã học THPT rồi</t>
        </r>
      </text>
    </comment>
    <comment ref="AJ75" authorId="1">
      <text>
        <r>
          <rPr>
            <b/>
            <sz val="9"/>
            <rFont val="Tahoma"/>
            <family val="2"/>
          </rPr>
          <t>PC:
Bổ sung nguyện vọng 2 ngày 11/8</t>
        </r>
      </text>
    </comment>
    <comment ref="C59" authorId="2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Thầy Quyền nhận GBNH ngày 20/8
</t>
        </r>
      </text>
    </comment>
    <comment ref="C35" authorId="1">
      <text>
        <r>
          <rPr>
            <b/>
            <sz val="9"/>
            <rFont val="Tahoma"/>
            <family val="2"/>
          </rPr>
          <t>Không học nghề nữa</t>
        </r>
      </text>
    </comment>
  </commentList>
</comments>
</file>

<file path=xl/comments6.xml><?xml version="1.0" encoding="utf-8"?>
<comments xmlns="http://schemas.openxmlformats.org/spreadsheetml/2006/main">
  <authors>
    <author>NP-COMPUTER</author>
    <author>Administrator</author>
  </authors>
  <commentList>
    <comment ref="P39" authorId="0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Đã học xong lớp 10 THPT</t>
        </r>
      </text>
    </comment>
    <comment ref="C45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Cấp GBNH ngày 22/8
</t>
        </r>
      </text>
    </comment>
    <comment ref="C52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Nguyện vọng học cao đẳng</t>
        </r>
      </text>
    </comment>
  </commentList>
</comments>
</file>

<file path=xl/comments7.xml><?xml version="1.0" encoding="utf-8"?>
<comments xmlns="http://schemas.openxmlformats.org/spreadsheetml/2006/main">
  <authors>
    <author>PC</author>
    <author>NP-COMPUTER</author>
    <author>Administrator</author>
  </authors>
  <commentList>
    <comment ref="AJ61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Ngày 07/8/2019 phụ huynh bổ sung nguyện vọng 2</t>
        </r>
      </text>
    </comment>
    <comment ref="AN63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Đã bổ sung nguyện vọng 2 CNKTCK ngày 07/8</t>
        </r>
      </text>
    </comment>
    <comment ref="AJ62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Bà nội ĐT 6h40 ngày 8/8/2019, đề nghị bổ sung nguyện vọng CNKTCK 0394960744</t>
        </r>
      </text>
    </comment>
    <comment ref="D11" authorId="1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TH THPT xin học TC cùng THCS
</t>
        </r>
      </text>
    </comment>
    <comment ref="M23" authorId="1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Cố tình nộp bản gốc
</t>
        </r>
      </text>
    </comment>
    <comment ref="M40" authorId="1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Cố tình nộp bản gốc
</t>
        </r>
      </text>
    </comment>
    <comment ref="B41" authorId="1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Viết GBNH ngày 19/8</t>
        </r>
      </text>
    </comment>
    <comment ref="B42" authorId="2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Viết GBNH ngày 23/8
</t>
        </r>
      </text>
    </comment>
    <comment ref="C38" authorId="2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Chuyển từ TC XD sang</t>
        </r>
      </text>
    </comment>
  </commentList>
</comments>
</file>

<file path=xl/sharedStrings.xml><?xml version="1.0" encoding="utf-8"?>
<sst xmlns="http://schemas.openxmlformats.org/spreadsheetml/2006/main" count="5177" uniqueCount="2091">
  <si>
    <t>Hàm Yên</t>
  </si>
  <si>
    <t>Phạm Quang</t>
  </si>
  <si>
    <t>Thôn 31, Thái Sơn, Hàm Yên, Tuyên Quang</t>
  </si>
  <si>
    <t>Phùng Tài</t>
  </si>
  <si>
    <t>Thọ</t>
  </si>
  <si>
    <t>Trần Thị Thu</t>
  </si>
  <si>
    <t>Hường</t>
  </si>
  <si>
    <t>Phạm Khánh</t>
  </si>
  <si>
    <t xml:space="preserve">Phương Thị Hồng </t>
  </si>
  <si>
    <t>Nhung</t>
  </si>
  <si>
    <t>Đinh Quang</t>
  </si>
  <si>
    <t>Hoàng Nhật</t>
  </si>
  <si>
    <t>Đồng Cầu, Tứ Quận, Yên Sơn, Tuyên Quang</t>
  </si>
  <si>
    <t>0979010078</t>
  </si>
  <si>
    <t>Hoàng Hải Hà - LR</t>
  </si>
  <si>
    <t>Nguyễn Thị Bích Phượng - LR</t>
  </si>
  <si>
    <t>GDTX Tây Hồ</t>
  </si>
  <si>
    <t>30/7</t>
  </si>
  <si>
    <t>Sằm Văn</t>
  </si>
  <si>
    <t>Bản Vả, Kiên Đài, Chiêm Hóa, Tuyên Quang</t>
  </si>
  <si>
    <t>Hoàng Thị Loan - LR</t>
  </si>
  <si>
    <t>Quang Sơn, Chiêu Yên, Yên Sơn, Tuyên Quang</t>
  </si>
  <si>
    <t>0976265073</t>
  </si>
  <si>
    <t>Đinh Văn Ánh - LR</t>
  </si>
  <si>
    <t>Lê Thị Trường - LR</t>
  </si>
  <si>
    <t>Chiêu Yên</t>
  </si>
  <si>
    <t>Xóm 4, NM Z129, Đội Bình, Yên Sơn, Tuyên Quang</t>
  </si>
  <si>
    <t>2PT</t>
  </si>
  <si>
    <t>0328937886</t>
  </si>
  <si>
    <t>Trần Xuân Năng - LR</t>
  </si>
  <si>
    <t>Phùng Thị Hồng - LR</t>
  </si>
  <si>
    <t>Sông Lô</t>
  </si>
  <si>
    <t>Khau Hán, Bình Phú, Chiêm Hóa, Tuyên Quang</t>
  </si>
  <si>
    <t>Phùng Văn Hầu - LR</t>
  </si>
  <si>
    <t>Bình Phú</t>
  </si>
  <si>
    <t>Phùng Văn Trị - LR</t>
  </si>
  <si>
    <t>Bàn Thị Thanh - LR</t>
  </si>
  <si>
    <t>Tổ 36, Phan Thiết, TPTQ, Tuyên Quang</t>
  </si>
  <si>
    <t>0328472166</t>
  </si>
  <si>
    <t>0375284445</t>
  </si>
  <si>
    <t>Lê Đức Hải - LR</t>
  </si>
  <si>
    <t>Lại Thị Ngọc Hiền - LR</t>
  </si>
  <si>
    <t>Phan Thiết</t>
  </si>
  <si>
    <t>Nguyễn Thị Hồng Thủy - LĐTD</t>
  </si>
  <si>
    <t>Xóm 15, Kim Phú, Yên Sơn, Tuyên Quang</t>
  </si>
  <si>
    <t>0332730842</t>
  </si>
  <si>
    <t>Phương Văn Công - LR</t>
  </si>
  <si>
    <t>Phan Thị Hoa - LR</t>
  </si>
  <si>
    <t>0355472601</t>
  </si>
  <si>
    <t>Phạm Xuân Trường - LR</t>
  </si>
  <si>
    <t>Trần Thị Khương - CBYT</t>
  </si>
  <si>
    <t>Bình Nhân</t>
  </si>
  <si>
    <t>Thôn 4, Thái Bình, Yên Sơn, Tuyên Quang</t>
  </si>
  <si>
    <t>0375934640</t>
  </si>
  <si>
    <t>Nguyễn Mạnh Hoàn - SCXM</t>
  </si>
  <si>
    <t>Phạm Thị Lan Anh - CBX</t>
  </si>
  <si>
    <t>Triệu Thị Hà</t>
  </si>
  <si>
    <t xml:space="preserve">0963393238, </t>
  </si>
  <si>
    <t>Phạm Hùng Phúc - LR</t>
  </si>
  <si>
    <t>Đặng Thị Chín - LR</t>
  </si>
  <si>
    <t>Thái Sơn</t>
  </si>
  <si>
    <t>Thôn Gạo, Đức Ninh, Hàm Yên, Tuyên Quang</t>
  </si>
  <si>
    <t>0364165749</t>
  </si>
  <si>
    <t>Nguyễn Đức Xuân - LR</t>
  </si>
  <si>
    <t>Hà Thị Lưu - NH</t>
  </si>
  <si>
    <t>Đức Ninh</t>
  </si>
  <si>
    <t>Trần Minh</t>
  </si>
  <si>
    <t>Tiến</t>
  </si>
  <si>
    <t>0833093110, 0386183598</t>
  </si>
  <si>
    <t>Trần Quốc Toản - LR</t>
  </si>
  <si>
    <t>Đào Thị Huệ - LR</t>
  </si>
  <si>
    <t>Bùi Đức</t>
  </si>
  <si>
    <t>0961206280, 0396891995</t>
  </si>
  <si>
    <t>Bùi Đức Hợp - LR</t>
  </si>
  <si>
    <t>Xuân Vân</t>
  </si>
  <si>
    <t>Tân Sơn, Xuân Vân, Yên Sơn, Tuyên Quang</t>
  </si>
  <si>
    <t>Hạ Lao, Nam Thanh, Nam Trực, Nam Định</t>
  </si>
  <si>
    <t>NK</t>
  </si>
  <si>
    <t>0838526401</t>
  </si>
  <si>
    <t>Trần Văn Hưng - LR</t>
  </si>
  <si>
    <t>Phạm Thị Huệ - LR</t>
  </si>
  <si>
    <t>Nam Thanh - Nam Định</t>
  </si>
  <si>
    <t>Hoàng Văn Choáng - LR</t>
  </si>
  <si>
    <t>Bàn Thị Phương - LR</t>
  </si>
  <si>
    <t>Lê Minh Hoa - Tiệp</t>
  </si>
  <si>
    <t>Hoàng Minh</t>
  </si>
  <si>
    <t>Truyền</t>
  </si>
  <si>
    <t>Nà Bó, Thổ Bình, Lâm Bình, Tuyên Quang</t>
  </si>
  <si>
    <t>0378031632</t>
  </si>
  <si>
    <t>Triệu Huy</t>
  </si>
  <si>
    <t>Du</t>
  </si>
  <si>
    <t>Bản Phú, Thổ Bình, Lâm Bình, Tuyên Quang</t>
  </si>
  <si>
    <t>0352078646, 03875036656</t>
  </si>
  <si>
    <t>Lương Thanh</t>
  </si>
  <si>
    <t>Bình</t>
  </si>
  <si>
    <t>0989940763</t>
  </si>
  <si>
    <t>Lương Văn Bắc - LR</t>
  </si>
  <si>
    <t>Đỗ Như Quỳnh - LR</t>
  </si>
  <si>
    <t>Nông Văn</t>
  </si>
  <si>
    <t>Trụ</t>
  </si>
  <si>
    <t>Khuôn Lâm, Chân Sơn, Yên Sơn, Tuyên Quang</t>
  </si>
  <si>
    <t>0394105463, 0865104155</t>
  </si>
  <si>
    <t>Nông Văn Bảo - LR</t>
  </si>
  <si>
    <t>Trần Thị Xuân - LR</t>
  </si>
  <si>
    <t>Hoàng Lương</t>
  </si>
  <si>
    <t>Thiện</t>
  </si>
  <si>
    <t>Xóm 9, Trung Môn, Yên Sơn, Tuyên Quang</t>
  </si>
  <si>
    <t>0979365948</t>
  </si>
  <si>
    <t>Trường Sơn, Chân Sơn, Yên Sơn, Tuyên Quang</t>
  </si>
  <si>
    <t>0984122574</t>
  </si>
  <si>
    <t>Làng Ắp, Kiến Thiết, Yên Sơn, Tuyên Quang</t>
  </si>
  <si>
    <t>0985649826</t>
  </si>
  <si>
    <t>Lương Thế</t>
  </si>
  <si>
    <t>Hiệp</t>
  </si>
  <si>
    <t>0397990846</t>
  </si>
  <si>
    <t>Nguyễn Viết</t>
  </si>
  <si>
    <t>0368525827</t>
  </si>
  <si>
    <t>Trương Cảnh</t>
  </si>
  <si>
    <t>Lâm</t>
  </si>
  <si>
    <t>Thọ Đức, Hào Phú, Sơn Dương, Tuyên Quang</t>
  </si>
  <si>
    <t>0376585040</t>
  </si>
  <si>
    <t>C Hương K tế</t>
  </si>
  <si>
    <t>Tổ 2, Nống Tiến, TPTQ, Tuyên Quang</t>
  </si>
  <si>
    <t>0369114117, 0393213215</t>
  </si>
  <si>
    <t>La Văn</t>
  </si>
  <si>
    <t>Xóm 20, Lang Quán, Yên Sơn, Tuyên Quang</t>
  </si>
  <si>
    <t>0357028314</t>
  </si>
  <si>
    <t>0888748499</t>
  </si>
  <si>
    <t xml:space="preserve">Vũ Doãn </t>
  </si>
  <si>
    <t>Chính</t>
  </si>
  <si>
    <t>LRMT</t>
  </si>
  <si>
    <t>0384397704</t>
  </si>
  <si>
    <t>Vũ Doãn Hùng - LR</t>
  </si>
  <si>
    <t>Trần Thị Lan - LR</t>
  </si>
  <si>
    <t>Nguyễn Văn Bao - LR</t>
  </si>
  <si>
    <t>Hoàng Thị Lộc - LR</t>
  </si>
  <si>
    <t>12//1989</t>
  </si>
  <si>
    <t>La Càn Lai - LR</t>
  </si>
  <si>
    <t>Bàn Thị Cói - LR</t>
  </si>
  <si>
    <t>Nguyễn Ngọc Thái - CNVQP</t>
  </si>
  <si>
    <t>Nguyễn Thị Dung - NH</t>
  </si>
  <si>
    <t>Trương Văn Sơn - LR</t>
  </si>
  <si>
    <t>Lưu Thị Nhật - LR</t>
  </si>
  <si>
    <t>Thái Hòa</t>
  </si>
  <si>
    <t>Hà Việt Nga - LĐTD</t>
  </si>
  <si>
    <t>Lục Hồng Hiệp - LĐTD</t>
  </si>
  <si>
    <t>Hà Công Hiền - LR</t>
  </si>
  <si>
    <t>Nông Thị Phẩm - LR</t>
  </si>
  <si>
    <t>Dương Văn Phương - LR</t>
  </si>
  <si>
    <t>Chu Thị Lưu - LR</t>
  </si>
  <si>
    <t>Lý Văn Bình - LR</t>
  </si>
  <si>
    <t>Lý Thị Thu - LR</t>
  </si>
  <si>
    <t>Hồng Quang</t>
  </si>
  <si>
    <t>Thổ Bình</t>
  </si>
  <si>
    <t>Văn</t>
  </si>
  <si>
    <t>Việt</t>
  </si>
  <si>
    <t>Thanh</t>
  </si>
  <si>
    <t>Nguyễn Đình</t>
  </si>
  <si>
    <t>Chúc</t>
  </si>
  <si>
    <t>19/1/2004</t>
  </si>
  <si>
    <t>Nguyễn Thị Hiền - LR</t>
  </si>
  <si>
    <t>Ma Văn Thắng - LR</t>
  </si>
  <si>
    <t xml:space="preserve">Ma Bá </t>
  </si>
  <si>
    <t>Nguyễn Anh</t>
  </si>
  <si>
    <t>Trần Quang</t>
  </si>
  <si>
    <t>Xóm 2, Tân Long, Yên Sơn, Tuyên Quang</t>
  </si>
  <si>
    <t>0937435673</t>
  </si>
  <si>
    <t>Trần Văn Sáu - LR</t>
  </si>
  <si>
    <t>Phạm Thị Huyền - LR</t>
  </si>
  <si>
    <t>22/7</t>
  </si>
  <si>
    <t>Thôn 17, An Tường, TPTQ, Tuyên Quang</t>
  </si>
  <si>
    <t>0356505451</t>
  </si>
  <si>
    <t>Nguyễn Trung Kiên - LR</t>
  </si>
  <si>
    <t>Nguyễn Thị Loan - LR</t>
  </si>
  <si>
    <t>10/7</t>
  </si>
  <si>
    <t>An Khang, Tân An, Chiêm Hóa, Tuyên Quang</t>
  </si>
  <si>
    <t>Nguyễn Văn Tài - LR</t>
  </si>
  <si>
    <t>Nguyễn Thu Huyền - LR</t>
  </si>
  <si>
    <t>9/7</t>
  </si>
  <si>
    <t>Bàn Hồng</t>
  </si>
  <si>
    <t>Hạnh</t>
  </si>
  <si>
    <t>Tân Hoa, Tân An, Chiêm Hóa, Tuyên Quang</t>
  </si>
  <si>
    <t>0971353592</t>
  </si>
  <si>
    <t>0379400898</t>
  </si>
  <si>
    <t>Bàn Văn Duyên - LR</t>
  </si>
  <si>
    <t>Đinh Thế</t>
  </si>
  <si>
    <t>Phố Mới 2, TT Vĩnh Lộc, Chiêm Hóa, Tuyên Quang</t>
  </si>
  <si>
    <t>KT</t>
  </si>
  <si>
    <t>CG</t>
  </si>
  <si>
    <t>0869932004</t>
  </si>
  <si>
    <t>Đinh Thế Cương - Đã chết</t>
  </si>
  <si>
    <t>Phạm Thị Hồng - KD</t>
  </si>
  <si>
    <t>Vĩnh Lộc</t>
  </si>
  <si>
    <t>8/7</t>
  </si>
  <si>
    <t>Lìn</t>
  </si>
  <si>
    <t>Thào Seo Hồ - LR</t>
  </si>
  <si>
    <t>Giàng Thị Sáo - LR</t>
  </si>
  <si>
    <t>Bùi Thị Quỳnh</t>
  </si>
  <si>
    <t>Khu 9, TT Tân Bình, Yên Sơn, Tuyên Quang</t>
  </si>
  <si>
    <t>0944073558</t>
  </si>
  <si>
    <t>Bùi Quang Tuyên - CNQP</t>
  </si>
  <si>
    <t>Tạ Thị Thu Huyền - Đã chết</t>
  </si>
  <si>
    <t>19/7</t>
  </si>
  <si>
    <t>Trần Công</t>
  </si>
  <si>
    <t>Thịnh Kim, Văn Phú, Sơn Dương, Tuyên Quang</t>
  </si>
  <si>
    <t>KTCK</t>
  </si>
  <si>
    <t>0338308074</t>
  </si>
  <si>
    <t>Trần Văn Lịch - LR</t>
  </si>
  <si>
    <t>Lê Thị Uyên - LR</t>
  </si>
  <si>
    <t>Văn Phú</t>
  </si>
  <si>
    <t>Thạch Văn Hậu - LR</t>
  </si>
  <si>
    <t>Nguyễn Thị Sinh - LR</t>
  </si>
  <si>
    <t>Nông Phúc Bộ - LR</t>
  </si>
  <si>
    <t>Chúc Văn Đường -BĐ</t>
  </si>
  <si>
    <t>Lương Thị Hải Yến</t>
  </si>
  <si>
    <t>Nguyễn Tá Hùng - LĐTD</t>
  </si>
  <si>
    <t>Hoàng Thị Mai - LĐTD</t>
  </si>
  <si>
    <t>Nịnh Văn Quyết - LR</t>
  </si>
  <si>
    <t>Bàng Thị Phương - LR</t>
  </si>
  <si>
    <t>Bàng Thị Đông - Đã chết</t>
  </si>
  <si>
    <t>Hoàng Văn Xuân - LR</t>
  </si>
  <si>
    <t>Vương Thị Hợp - LR</t>
  </si>
  <si>
    <t>Chi</t>
  </si>
  <si>
    <t>0339729267</t>
  </si>
  <si>
    <t>15/7</t>
  </si>
  <si>
    <t>Phùng Tiến Phúc - Thợ mộc</t>
  </si>
  <si>
    <t>Phạm Thị Phượng - LĐTD</t>
  </si>
  <si>
    <t>Trần Xuân Hồng - LR</t>
  </si>
  <si>
    <t>Đào Thị Bảy - LR</t>
  </si>
  <si>
    <t>Nguyễn Đình Minh - LR</t>
  </si>
  <si>
    <t>Lương Thị Kim - LR</t>
  </si>
  <si>
    <t xml:space="preserve">CN ô tô </t>
  </si>
  <si>
    <t>Lê Đức Thâm - LR</t>
  </si>
  <si>
    <t>Nguyễn Thị Bích Thiệp - LR</t>
  </si>
  <si>
    <t>Trung Thành 4, Thành Long, Hàm Yên, Tuyên Quang</t>
  </si>
  <si>
    <t>Lương Văn Tháp - LR</t>
  </si>
  <si>
    <t>Ngô Thị Hoàn - LR</t>
  </si>
  <si>
    <t>Trung Thành</t>
  </si>
  <si>
    <t>Nguyễn Huy Tuấn - LR</t>
  </si>
  <si>
    <t>Nguyễn Thị Huệ - LR</t>
  </si>
  <si>
    <t>Phúc Ninh</t>
  </si>
  <si>
    <t>Lương Hoài Nam - LR</t>
  </si>
  <si>
    <t>Phạm Thị Thảo - LR</t>
  </si>
  <si>
    <t>HĐ Trung Sơn</t>
  </si>
  <si>
    <t>Lã Văn Hải - LR</t>
  </si>
  <si>
    <t>Lê Thị Thúy Nhàn - LR</t>
  </si>
  <si>
    <t>Đặng Văn Cầu - LR</t>
  </si>
  <si>
    <t>Bàn Ngọc Đoàn - LR</t>
  </si>
  <si>
    <t>BH</t>
  </si>
  <si>
    <t>Ma Văn Tạo - LR</t>
  </si>
  <si>
    <t>Ma Thị Ngô - LR</t>
  </si>
  <si>
    <t>Vũ Đình Thành - LĐTD</t>
  </si>
  <si>
    <t>Trần Thị Tuyết - LĐTD</t>
  </si>
  <si>
    <t>1/7</t>
  </si>
  <si>
    <t>Lê Đức</t>
  </si>
  <si>
    <t>Bản Cuôn, Yên Hoa, Na Hang, Tuyên Quang</t>
  </si>
  <si>
    <t>0858219984</t>
  </si>
  <si>
    <t>Lê Văn Đại - LR</t>
  </si>
  <si>
    <t>Vi Thị Thêu - LR</t>
  </si>
  <si>
    <t>Yên Hoa</t>
  </si>
  <si>
    <t>Vi Văn</t>
  </si>
  <si>
    <t>Lam</t>
  </si>
  <si>
    <t>0393141352</t>
  </si>
  <si>
    <t>Vi Văn Quốc - LR</t>
  </si>
  <si>
    <t>Nông Thị Hồng - LR</t>
  </si>
  <si>
    <t>0327357002</t>
  </si>
  <si>
    <t>Nguyễn Văn Đệ - LR</t>
  </si>
  <si>
    <t>Nguyễn Thị Ình - LR</t>
  </si>
  <si>
    <t>0585515497</t>
  </si>
  <si>
    <t>Nguyễn Văn Trấn - LR</t>
  </si>
  <si>
    <t>Hoàng Thị Nhình - LR</t>
  </si>
  <si>
    <t>Đinh Tuấn</t>
  </si>
  <si>
    <t>Tổ 12, Hưng Thành, TPTQ, Tuyên Quang</t>
  </si>
  <si>
    <t>0978398359</t>
  </si>
  <si>
    <t>Đinh Văn Nông - Đã chết</t>
  </si>
  <si>
    <t>Vũ Thị Toàn - LR</t>
  </si>
  <si>
    <t>Tứ</t>
  </si>
  <si>
    <t>Làng Bụt, Phú Thịnh, Yên Sơn, Tuyên Quang</t>
  </si>
  <si>
    <t>0328610801</t>
  </si>
  <si>
    <t>Bàn Văn Xuân - LR</t>
  </si>
  <si>
    <t>Đặng Thị Sen - LR</t>
  </si>
  <si>
    <t>Ma Ngọc</t>
  </si>
  <si>
    <t>29/7</t>
  </si>
  <si>
    <t>0915083870</t>
  </si>
  <si>
    <t>Đồng Đon, Minh Thanh, Sơn Dương, Tuyên Quang</t>
  </si>
  <si>
    <t>0329087911</t>
  </si>
  <si>
    <t>Ma Văn Huấn - LR</t>
  </si>
  <si>
    <t xml:space="preserve">Trần Thị </t>
  </si>
  <si>
    <t>Tuyết</t>
  </si>
  <si>
    <t>Đồng Dài, Thượng Ấm, Sơn Dương, Tuyên Quang</t>
  </si>
  <si>
    <t>034339349</t>
  </si>
  <si>
    <t>Trần Quốc Bảo - LR</t>
  </si>
  <si>
    <t>Khổng Thị Sơn - LR</t>
  </si>
  <si>
    <t>Sơn Dương</t>
  </si>
  <si>
    <t>Sằm Văn Đượnng - LR</t>
  </si>
  <si>
    <t>0363223312, 0396662048</t>
  </si>
  <si>
    <t>Lê Thị Thảo - LR</t>
  </si>
  <si>
    <t>Minh Thanh</t>
  </si>
  <si>
    <t>HĐ Minh Thanh</t>
  </si>
  <si>
    <t>12/7</t>
  </si>
  <si>
    <t>Lương Như</t>
  </si>
  <si>
    <t>Làng Quài, Lực Hành, Yên Sơn, Tuyên Quang</t>
  </si>
  <si>
    <t>0349858744, 0984917360</t>
  </si>
  <si>
    <t>Lương Đình Văn - LR</t>
  </si>
  <si>
    <t>Ma Thị Tô - GV</t>
  </si>
  <si>
    <t>DTNT Yên Sơn</t>
  </si>
  <si>
    <t>Ma Hương</t>
  </si>
  <si>
    <t>Đài Thị, Yên Lập, Chiêm Hóa, Tuyên Quang</t>
  </si>
  <si>
    <t>Ma Văn Trường - LR</t>
  </si>
  <si>
    <t>Ma Thị Máy - LR</t>
  </si>
  <si>
    <t>Yên Lập</t>
  </si>
  <si>
    <t>Niên</t>
  </si>
  <si>
    <t>Niếng, Minh Thanh, Sơn Dương, Tuyên Quang</t>
  </si>
  <si>
    <t>Nguyễn Văn Tính - LR</t>
  </si>
  <si>
    <t>Lê Thị Tiếp - LR</t>
  </si>
  <si>
    <t>0365489936, 0971942448 (Giang K.tế)</t>
  </si>
  <si>
    <t>Dẫn</t>
  </si>
  <si>
    <t>0375779022, 0375119022</t>
  </si>
  <si>
    <t>Phan</t>
  </si>
  <si>
    <t>Trần Văn Chiến - LR</t>
  </si>
  <si>
    <t>Nguyễn Thị Thủy - LR</t>
  </si>
  <si>
    <t>Nguyễn Văn Hùng - LR</t>
  </si>
  <si>
    <t>Bùi Thị Xuân - LR</t>
  </si>
  <si>
    <t>Nguyễn Viết Tuyến - LR</t>
  </si>
  <si>
    <t>Nguyễn Thị Ninh - LR</t>
  </si>
  <si>
    <t>Lương Văn Thăng - GV</t>
  </si>
  <si>
    <t>Hoàng Thị Mến - LR</t>
  </si>
  <si>
    <t>Phạm Văn Vinh - LR</t>
  </si>
  <si>
    <t>Lương Thị Vui - LR</t>
  </si>
  <si>
    <t>Nông Văn Thu - LR</t>
  </si>
  <si>
    <t>Lương Thị Lịch - LR</t>
  </si>
  <si>
    <t>Hoàng Văn Niên - LR</t>
  </si>
  <si>
    <t>Lương Thị Thoa - LR</t>
  </si>
  <si>
    <t>Triệu Tiến Thần - LR</t>
  </si>
  <si>
    <t>La Thị Nhung - LR</t>
  </si>
  <si>
    <t>Hoàng Thị Sinh - LR</t>
  </si>
  <si>
    <t>0369113367</t>
  </si>
  <si>
    <t>Tổ 8, Hưng Thành, TPTQ, Tuyên Quang</t>
  </si>
  <si>
    <t>0336487568</t>
  </si>
  <si>
    <t>Nguyễn Văn Tuấn - LĐTD</t>
  </si>
  <si>
    <t>Lý Thị Hương - LĐTD</t>
  </si>
  <si>
    <t>24/7</t>
  </si>
  <si>
    <t>0346162401, 0362774240</t>
  </si>
  <si>
    <t>Đã học THPT Thái Hòa  - Bỏ</t>
  </si>
  <si>
    <t>Trần Văn Vượng - LR</t>
  </si>
  <si>
    <t>Vương Văn Đức - LR</t>
  </si>
  <si>
    <t>Hoàng Thị Duyên - LR</t>
  </si>
  <si>
    <t>0363219607</t>
  </si>
  <si>
    <t>Hoàng Văn Thái - LR</t>
  </si>
  <si>
    <t>Hà Thị Lệ - LR</t>
  </si>
  <si>
    <t>Tường Thế Xuyến - LR</t>
  </si>
  <si>
    <t>Nguyễn Thị Luyến - LR</t>
  </si>
  <si>
    <t>Thôn Toa, Minh Thanh, Sơn Dương, Tuyên Quang</t>
  </si>
  <si>
    <t>Ma Văn Cực - LR</t>
  </si>
  <si>
    <t>0393895507</t>
  </si>
  <si>
    <t>Nguyễn Thị Hân - LR</t>
  </si>
  <si>
    <t>Dịu</t>
  </si>
  <si>
    <t>Thôn Niếng, Minh Thanh, Sơn Dương, Tuyên Quang</t>
  </si>
  <si>
    <t>0397038951</t>
  </si>
  <si>
    <t>Nguyễn Văn Tập - LR</t>
  </si>
  <si>
    <t>Hoàng Thị Nguyện - LR</t>
  </si>
  <si>
    <t>0366901297</t>
  </si>
  <si>
    <t>Đinh Chí Công - LR</t>
  </si>
  <si>
    <t>Hoàng Thị Dầm - LR</t>
  </si>
  <si>
    <t>Cư Seo Chiu - LR</t>
  </si>
  <si>
    <t>Giàng Thị So - LR</t>
  </si>
  <si>
    <t>Hoàng Thị Hồng - LR</t>
  </si>
  <si>
    <t>Đào Lê Vân - LR</t>
  </si>
  <si>
    <t>Võ Thị Thuần - LR</t>
  </si>
  <si>
    <t>Hà Thế Như - LR</t>
  </si>
  <si>
    <t>Hoàng Thị Miền - LR</t>
  </si>
  <si>
    <t>Tân Mỹ</t>
  </si>
  <si>
    <t>Nguyễn Minh Dũng - LĐTD</t>
  </si>
  <si>
    <t>Lưu Thị Điều - LĐTD</t>
  </si>
  <si>
    <t>Lưỡng Vượng</t>
  </si>
  <si>
    <t>Triệu Văn Quy - LR</t>
  </si>
  <si>
    <t>Hà Thị Thiện</t>
  </si>
  <si>
    <t>Hòa An</t>
  </si>
  <si>
    <t>Hà PHúc Vũ - LR</t>
  </si>
  <si>
    <t>Hà Thị Nga - LR</t>
  </si>
  <si>
    <t>Hà Văn Hùng - LR</t>
  </si>
  <si>
    <t>Trần Thị Phương - LR</t>
  </si>
  <si>
    <t>Trần Hồng Tứ - LR</t>
  </si>
  <si>
    <t>Nguyễn Thị Phượng - LR</t>
  </si>
  <si>
    <t>Đặng Tuấn Anh - LR</t>
  </si>
  <si>
    <t>Lê Thị Hồng Lý - LR</t>
  </si>
  <si>
    <t>0394321606</t>
  </si>
  <si>
    <t>Ma Hồng Quân - LR</t>
  </si>
  <si>
    <t>Trần Thị Huyện - LR</t>
  </si>
  <si>
    <t>Lý Xuân Trường - LR</t>
  </si>
  <si>
    <t>Nông Thị Thêu - LR</t>
  </si>
  <si>
    <t>Dương Văn Thuy - LR</t>
  </si>
  <si>
    <t>Lương Thị Tới - LR</t>
  </si>
  <si>
    <t>Phạm Văn Bắc - LR</t>
  </si>
  <si>
    <t>Đon Mệnh, Minh Quang, Chiêm Hóa, Tuyên Quang</t>
  </si>
  <si>
    <t>0853545292</t>
  </si>
  <si>
    <t>Phùng Thị Lịch - LR</t>
  </si>
  <si>
    <t>Minh Quang</t>
  </si>
  <si>
    <t>Ma Bá Hiền - Hs</t>
  </si>
  <si>
    <t>18/7</t>
  </si>
  <si>
    <t>Phạm Thị Mỹ Linh - LR</t>
  </si>
  <si>
    <t>Vũ Đình Cường - LR</t>
  </si>
  <si>
    <t>Trần Thị Thuận - LR</t>
  </si>
  <si>
    <t>Lưu Xuân Kính - LR</t>
  </si>
  <si>
    <t>Hoàng Thị Sơn - LR</t>
  </si>
  <si>
    <t>Nguyễn Tài Tuệ - LR</t>
  </si>
  <si>
    <t>Đoàn Thanh Hương - LR</t>
  </si>
  <si>
    <t>Nguyễn Văn Hợp - LR</t>
  </si>
  <si>
    <t>Phạm Thị Tâm - LR</t>
  </si>
  <si>
    <t>Nguyễn Quốc Toản - LR</t>
  </si>
  <si>
    <t>Phạm Thị Hảo - LR</t>
  </si>
  <si>
    <t>Phương Thị Ngoan - LR</t>
  </si>
  <si>
    <t>Ma Công</t>
  </si>
  <si>
    <t>Sở</t>
  </si>
  <si>
    <t>Thôn Cò, Minh Thanh, Sơn Dương, Tuyên Quang</t>
  </si>
  <si>
    <t>0869209861</t>
  </si>
  <si>
    <t>Ma Tiến Dỹ - LR</t>
  </si>
  <si>
    <t>Ma Văn Trụ - LR</t>
  </si>
  <si>
    <t>Phạm Thị Mai - LR</t>
  </si>
  <si>
    <t>TRƯỜNG CAO ĐẲNG NGHỀ KỸ THUẬT - CÔNG NGHỆ TUYÊN QUANG</t>
  </si>
  <si>
    <t>TRUNG TÂM LIÊN KẾT &amp; GIỚI THIỆU VIỆC LÀM</t>
  </si>
  <si>
    <t>TT</t>
  </si>
  <si>
    <t>Họ và tên</t>
  </si>
  <si>
    <t>Năm sinh</t>
  </si>
  <si>
    <t>Dân tộc</t>
  </si>
  <si>
    <t>Địa chỉ thường trú</t>
  </si>
  <si>
    <t>Đối tượng chính sách</t>
  </si>
  <si>
    <t>Vùng KT ĐB KK</t>
  </si>
  <si>
    <t>Nghèo</t>
  </si>
  <si>
    <t>Cận nghèo</t>
  </si>
  <si>
    <t>Khác</t>
  </si>
  <si>
    <t>Danh mục hồ sơ</t>
  </si>
  <si>
    <t>Điểm các 
môn học lớp 12 THPT</t>
  </si>
  <si>
    <t>ĐTB chung</t>
  </si>
  <si>
    <t>Điểm quy đổi để xét tuyển</t>
  </si>
  <si>
    <t>SYLL</t>
  </si>
  <si>
    <t>PĐK</t>
  </si>
  <si>
    <t>BTN</t>
  </si>
  <si>
    <t>Ảnh</t>
  </si>
  <si>
    <t>GKS</t>
  </si>
  <si>
    <t>Học bạ</t>
  </si>
  <si>
    <t>Sổ HK</t>
  </si>
  <si>
    <t>CMT</t>
  </si>
  <si>
    <t>SK</t>
  </si>
  <si>
    <t>Toán</t>
  </si>
  <si>
    <t>Vật lý</t>
  </si>
  <si>
    <t>Hóa học</t>
  </si>
  <si>
    <t>Ngữ văn</t>
  </si>
  <si>
    <t>Điểm ƯT đối tượng</t>
  </si>
  <si>
    <t>Điểm ƯT khu vực</t>
  </si>
  <si>
    <t>Điểm ƯT hộ nghèo, cận nghèo</t>
  </si>
  <si>
    <t>Tổng điểm để xét tuyển</t>
  </si>
  <si>
    <t>NV 2</t>
  </si>
  <si>
    <t>NV 3</t>
  </si>
  <si>
    <t>Hạnh kiểm</t>
  </si>
  <si>
    <t>Kết quả xét tuyển</t>
  </si>
  <si>
    <t>Chế độ ưu tiên</t>
  </si>
  <si>
    <t>Ghi chú</t>
  </si>
  <si>
    <t>Trúng tuyển</t>
  </si>
  <si>
    <t>Không trúng tuyển</t>
  </si>
  <si>
    <t>Học phí</t>
  </si>
  <si>
    <t>Chế độ nội trú theo QĐ 53</t>
  </si>
  <si>
    <t>ƯT 1</t>
  </si>
  <si>
    <t>ƯT 2</t>
  </si>
  <si>
    <t>KV 1</t>
  </si>
  <si>
    <t>KV 2 NT</t>
  </si>
  <si>
    <t>KV 2</t>
  </si>
  <si>
    <t>Kinh</t>
  </si>
  <si>
    <t>Miễn 100%</t>
  </si>
  <si>
    <t>Giảm 70%</t>
  </si>
  <si>
    <t>Nguyễn Quang</t>
  </si>
  <si>
    <t>Huy</t>
  </si>
  <si>
    <t>18/10/2003</t>
  </si>
  <si>
    <t>Dao</t>
  </si>
  <si>
    <t>Cây Sim, Nhữ Khê, Yên Sơn, Tuyên Quang</t>
  </si>
  <si>
    <t>G</t>
  </si>
  <si>
    <t>KTDN</t>
  </si>
  <si>
    <t>Khá</t>
  </si>
  <si>
    <t>Trần Tất</t>
  </si>
  <si>
    <t>19/5/2004</t>
  </si>
  <si>
    <t>Tổ 8, Nông Tiến, TPTQ, Tuyên Quang</t>
  </si>
  <si>
    <t>cc</t>
  </si>
  <si>
    <t>Tốt</t>
  </si>
  <si>
    <t>Lê Phương</t>
  </si>
  <si>
    <t>Nam</t>
  </si>
  <si>
    <t>Cao Lan</t>
  </si>
  <si>
    <t>Tân Biên 1, Tiến Bộ, Yên Sơn, Tuyên Quang</t>
  </si>
  <si>
    <t>Thái</t>
  </si>
  <si>
    <t>Bình Ca, Thái Bình, Yên Sơn, Tuyên Quang</t>
  </si>
  <si>
    <t>Điểm TBC năm 9 THCS</t>
  </si>
  <si>
    <t>0353160266</t>
  </si>
  <si>
    <t>Nguyễn Thị Định - LR</t>
  </si>
  <si>
    <t>Thái Bình</t>
  </si>
  <si>
    <t>Số điện thoại</t>
  </si>
  <si>
    <t>Họ và tên bố - Nghề nghiệp</t>
  </si>
  <si>
    <t>Họ và tên mẹ - Nghề nghiệp</t>
  </si>
  <si>
    <t>Trường đã học</t>
  </si>
  <si>
    <t>0355386497</t>
  </si>
  <si>
    <t>Lê Xuân Quyết - LR</t>
  </si>
  <si>
    <t>Lý Thảo Nguyên - LR</t>
  </si>
  <si>
    <t>0367442016</t>
  </si>
  <si>
    <t>Trần Tất Hoàn - Đã chết</t>
  </si>
  <si>
    <t>Hà Thị Hồng Loan - LĐTD</t>
  </si>
  <si>
    <t>0394958243</t>
  </si>
  <si>
    <t>Nguyễn Văn Hoàn - LR</t>
  </si>
  <si>
    <t>Đặng Thị Hiên - LR</t>
  </si>
  <si>
    <t>Nhữ Khê</t>
  </si>
  <si>
    <t>Nguyễn Lam</t>
  </si>
  <si>
    <t>Khánh</t>
  </si>
  <si>
    <t>Văn Minh, Vĩnh Lợi, Sơn Dương, Tuyên Quang</t>
  </si>
  <si>
    <t>0369773804</t>
  </si>
  <si>
    <t>Nguyễn Văn Uyển - LR</t>
  </si>
  <si>
    <t>Nguyễn Thị Hệ - CN may</t>
  </si>
  <si>
    <t>Vĩnh Lợi</t>
  </si>
  <si>
    <t xml:space="preserve">Nguyễn Thị </t>
  </si>
  <si>
    <t>Thủy</t>
  </si>
  <si>
    <t>15/2/2003</t>
  </si>
  <si>
    <t>Xóm 11, Tân Tiến, Yên Sơn, Tuyên Quang</t>
  </si>
  <si>
    <t>0979908846, 0981574544</t>
  </si>
  <si>
    <t>Nguyễn Văn Hương - LR</t>
  </si>
  <si>
    <t>Phạm Thị Hoa - LR</t>
  </si>
  <si>
    <t>Tân Tiến</t>
  </si>
  <si>
    <t>Lý Thị Kim</t>
  </si>
  <si>
    <t>Dung</t>
  </si>
  <si>
    <t>15/7/2004</t>
  </si>
  <si>
    <t>Xóm 6, Tân Long, Yên Sơn, Tuyên Quang</t>
  </si>
  <si>
    <t>0329683613, 0989448939</t>
  </si>
  <si>
    <t>Lý Văn Tân - LR</t>
  </si>
  <si>
    <t>Đặng Thị Bích - LR</t>
  </si>
  <si>
    <t>Tân Long</t>
  </si>
  <si>
    <t xml:space="preserve">Hứa Thị </t>
  </si>
  <si>
    <t>Trang</t>
  </si>
  <si>
    <t>Tày</t>
  </si>
  <si>
    <t>Xóm 3, Tân Long, Yên Sơn, Tuyên Quang</t>
  </si>
  <si>
    <t>1, G</t>
  </si>
  <si>
    <t>0349621241</t>
  </si>
  <si>
    <t>Hứa Văn Xuân - LR</t>
  </si>
  <si>
    <t>Hoàng Thị Liễu - LR</t>
  </si>
  <si>
    <t xml:space="preserve">Lò Thị </t>
  </si>
  <si>
    <t>Mai</t>
  </si>
  <si>
    <t>23/12/2004</t>
  </si>
  <si>
    <t>Hán</t>
  </si>
  <si>
    <t>Xóm 6, Tân Tiến,  Yên Sơn, Tuyên Quang</t>
  </si>
  <si>
    <t>0843557764</t>
  </si>
  <si>
    <t>Lò Văn Dèn - LR</t>
  </si>
  <si>
    <t>Đào Thị Hằng - LR</t>
  </si>
  <si>
    <t>GV tuyển sinh</t>
  </si>
  <si>
    <t>Nguyễn Văn Quyền</t>
  </si>
  <si>
    <t>Nông Tiến</t>
  </si>
  <si>
    <t>Nguyễn Văn Thịnh</t>
  </si>
  <si>
    <t>HĐ Vĩnh Lợi</t>
  </si>
  <si>
    <t>HĐ Thái Bình</t>
  </si>
  <si>
    <t>Bàn Quang</t>
  </si>
  <si>
    <t>Phúc</t>
  </si>
  <si>
    <t>21/8/2004</t>
  </si>
  <si>
    <t>2,G</t>
  </si>
  <si>
    <t>0866427684</t>
  </si>
  <si>
    <t>Bàn Văn Tươi - LR</t>
  </si>
  <si>
    <t>Đặng Thị Thơm - LR</t>
  </si>
  <si>
    <t>Trương Quyết</t>
  </si>
  <si>
    <t>Chiến</t>
  </si>
  <si>
    <t>Xóm Bụt, Tú Thịnh, Yên Sơn, Tuyên Quang</t>
  </si>
  <si>
    <t>0386075259</t>
  </si>
  <si>
    <t>Trương Văn Thanh - LR</t>
  </si>
  <si>
    <t>Bàn Thị Thắm - LR</t>
  </si>
  <si>
    <t>31/5</t>
  </si>
  <si>
    <t>Lý Mạnh</t>
  </si>
  <si>
    <t>Thắng</t>
  </si>
  <si>
    <t>14/10/2004</t>
  </si>
  <si>
    <t>Khấu Lấu, Tân Tiến, Yên Sơn, Tuyên Quang</t>
  </si>
  <si>
    <t>ĐCN</t>
  </si>
  <si>
    <t>Lý Văn Tính - LR</t>
  </si>
  <si>
    <t>Lý Thị Mai - LR</t>
  </si>
  <si>
    <t>30/5</t>
  </si>
  <si>
    <t>29/5</t>
  </si>
  <si>
    <t>28/5</t>
  </si>
  <si>
    <t>Trần Đức</t>
  </si>
  <si>
    <t>Trường</t>
  </si>
  <si>
    <t>13/5/2004</t>
  </si>
  <si>
    <t>Đồng Xung, Phú Lâm, Yên Sơn, Tuyên Quang</t>
  </si>
  <si>
    <t>0378328231</t>
  </si>
  <si>
    <t>Trần Đức Nghĩa - LR</t>
  </si>
  <si>
    <t>Nguyễn Thị Lan Hương - LR</t>
  </si>
  <si>
    <t>Phú Lâm</t>
  </si>
  <si>
    <t>Vũ Ngọc Viên</t>
  </si>
  <si>
    <t xml:space="preserve">Phạm Hồng </t>
  </si>
  <si>
    <t>Đăng</t>
  </si>
  <si>
    <t>23/8/2004</t>
  </si>
  <si>
    <t>Gò Danh, Phú Lâm, Yên Sơn, Tuyên Quang</t>
  </si>
  <si>
    <t>VHM</t>
  </si>
  <si>
    <t>0329342585</t>
  </si>
  <si>
    <t>Phạm Văn Lâm - LR</t>
  </si>
  <si>
    <t>Trần Thị Hải - LR</t>
  </si>
  <si>
    <t>Nguyễn Văn</t>
  </si>
  <si>
    <t>Cường</t>
  </si>
  <si>
    <t>17/11/2004</t>
  </si>
  <si>
    <t>0383476750</t>
  </si>
  <si>
    <t>Nguyễn Văn Đại - LR</t>
  </si>
  <si>
    <t>Nguyễn Thị Tâm - LR</t>
  </si>
  <si>
    <t>Thức</t>
  </si>
  <si>
    <t>Cầu Chéo, Đội Bình, Yên Sơn, Tuyên Quang</t>
  </si>
  <si>
    <t>0975441908</t>
  </si>
  <si>
    <t>Nguyễn Văn Học - LĐTD</t>
  </si>
  <si>
    <t>Hà Thị Lan - LĐTD</t>
  </si>
  <si>
    <t>Trần Phú</t>
  </si>
  <si>
    <t xml:space="preserve">Hoàng Thị </t>
  </si>
  <si>
    <t>DS</t>
  </si>
  <si>
    <t xml:space="preserve">Bàn Văn </t>
  </si>
  <si>
    <t>24/8/2004</t>
  </si>
  <si>
    <t>Làng Phan, Hùng Đức, Hàm Yên, Tuyên Quang</t>
  </si>
  <si>
    <t>0392397385</t>
  </si>
  <si>
    <t>Bàn Văn Sáu - LR</t>
  </si>
  <si>
    <t>Bàn Thị Dung - LR</t>
  </si>
  <si>
    <t>Hùng Đức</t>
  </si>
  <si>
    <t>0374078576</t>
  </si>
  <si>
    <t>Hoàng Văn Sơn - LR</t>
  </si>
  <si>
    <t>Nguyễn Thị Hương - LR</t>
  </si>
  <si>
    <t>Hoàng Xuân</t>
  </si>
  <si>
    <t>Hiếu</t>
  </si>
  <si>
    <t>Việt Thắng, Thái Bình, Yên Sơn, Tuyên Quang</t>
  </si>
  <si>
    <t>0393370082</t>
  </si>
  <si>
    <t>Hoàng Văn Triệu - LR</t>
  </si>
  <si>
    <t>Phạm Thị Tuyên - LR</t>
  </si>
  <si>
    <t>Nguyễn Đức</t>
  </si>
  <si>
    <t>Triệu Văn Tùng - LR</t>
  </si>
  <si>
    <t>Bế Thị Suy - LR</t>
  </si>
  <si>
    <t>Mễ Văn Lực - LR</t>
  </si>
  <si>
    <t>La Thị Canh - LR</t>
  </si>
  <si>
    <t>Trần Văn Lập - LR</t>
  </si>
  <si>
    <t>Hoàng Thị Cấp - LR</t>
  </si>
  <si>
    <t>18/11/2003</t>
  </si>
  <si>
    <t>Vinh Quang, Thái Bình, Yên Sơn, Tuyên Quang</t>
  </si>
  <si>
    <t>0364235229</t>
  </si>
  <si>
    <t>Nguyễn Văn Quang - LR</t>
  </si>
  <si>
    <t>Trần Thị Tằm - LR</t>
  </si>
  <si>
    <t>Đinh Thị Thảo</t>
  </si>
  <si>
    <t>Anh</t>
  </si>
  <si>
    <t>22/10/2004</t>
  </si>
  <si>
    <t>Cây Thị, Thái Bình, Yên Sơn, Tuyên Quang</t>
  </si>
  <si>
    <t>0985785699</t>
  </si>
  <si>
    <t>Đinh Thị Mai - LĐPT</t>
  </si>
  <si>
    <t>Quang</t>
  </si>
  <si>
    <t>15/10/2004</t>
  </si>
  <si>
    <t>Gò Hu, Vĩnh Lợi, Sơn Dương, Tuyên Quang</t>
  </si>
  <si>
    <t>0354476237</t>
  </si>
  <si>
    <t>Nguyễn Văn Thao - LR</t>
  </si>
  <si>
    <t>Trần Thị Hương - LR</t>
  </si>
  <si>
    <t>Phạm Viết</t>
  </si>
  <si>
    <t>Đức</t>
  </si>
  <si>
    <t>15/11/2004</t>
  </si>
  <si>
    <t>Kim Sơn, Chân Sơn, Yên Sơn, Tuyên Quang</t>
  </si>
  <si>
    <t>CNOTO</t>
  </si>
  <si>
    <t>TB</t>
  </si>
  <si>
    <t>0393709830</t>
  </si>
  <si>
    <t>Phạm Viết Tiết - Nghỉ hưu</t>
  </si>
  <si>
    <t>Nguyễn Thị Sơn - LR</t>
  </si>
  <si>
    <t>Chân Sơn</t>
  </si>
  <si>
    <t>Trần   Khánh</t>
  </si>
  <si>
    <t>Linh</t>
  </si>
  <si>
    <t>24/11/2004</t>
  </si>
  <si>
    <t>SN 31, Tổ 6, TT Tân Bình, Yên Sơn, Tuyên Quang</t>
  </si>
  <si>
    <t>Đổi</t>
  </si>
  <si>
    <t>0988909737</t>
  </si>
  <si>
    <t>Trần Đức Thuận - LR</t>
  </si>
  <si>
    <t>Nguyễn Thị Nga - CN</t>
  </si>
  <si>
    <t>C Hương K.tế</t>
  </si>
  <si>
    <t>Bàn Văn</t>
  </si>
  <si>
    <t>Hà Quang</t>
  </si>
  <si>
    <t>Bền</t>
  </si>
  <si>
    <t>Nà Lung, Phú Bình, Chiêm Hóa, Tuyên Quang</t>
  </si>
  <si>
    <t>0353687241</t>
  </si>
  <si>
    <t>Hà Văn Bành - LR</t>
  </si>
  <si>
    <t>Trần Thị Thúy - LR</t>
  </si>
  <si>
    <t>Đầm Hồng</t>
  </si>
  <si>
    <t>24/5</t>
  </si>
  <si>
    <t>Trương</t>
  </si>
  <si>
    <t>Ỷ La</t>
  </si>
  <si>
    <t>Phương</t>
  </si>
  <si>
    <t>Hoàng Hải</t>
  </si>
  <si>
    <t>Hà</t>
  </si>
  <si>
    <t>Xóm 15, Lang Quán, Yên Sơn, Tuyên Quang</t>
  </si>
  <si>
    <t>Hoàng Văn Chúc - LR</t>
  </si>
  <si>
    <t>Triệu Thị Dung - LR</t>
  </si>
  <si>
    <t>Lang Quán</t>
  </si>
  <si>
    <t>23/5</t>
  </si>
  <si>
    <t>Nguyễn Thành</t>
  </si>
  <si>
    <t>18/4/2004</t>
  </si>
  <si>
    <t>Tổ 1, Tân Quang, TOTQ, Tuyên Q uang</t>
  </si>
  <si>
    <t>Điểm TBC năm 12 THCS</t>
  </si>
  <si>
    <t>0384012876</t>
  </si>
  <si>
    <t/>
  </si>
  <si>
    <t>Xóm 2, Tân Tiến, Yên Sơn, Tuyên Quang</t>
  </si>
  <si>
    <t>Làng Chẵng, Hùng Đức, Hàm Yên, Tuyên Quang</t>
  </si>
  <si>
    <t>Thôn Làng Bụt, Phú Thịnh, Yên Sơn, Tuyên Quang</t>
  </si>
  <si>
    <t>Tông</t>
  </si>
  <si>
    <t>Tân Lập, Tân Trào, Sơn Dương, Tuyên Quang</t>
  </si>
  <si>
    <t>0988085012</t>
  </si>
  <si>
    <t>Hoàng Văn Duy - LR</t>
  </si>
  <si>
    <t>Lý Thị Tư - LR</t>
  </si>
  <si>
    <t>ATK Tân Trào</t>
  </si>
  <si>
    <t>27/7</t>
  </si>
  <si>
    <t>Trình Thị Vân</t>
  </si>
  <si>
    <t>Thôn 3, Nhân Mục, Hàm Yên, Tuyên Quang</t>
  </si>
  <si>
    <t>CĐ</t>
  </si>
  <si>
    <t>0962689223</t>
  </si>
  <si>
    <t>Trình Văn Toán - LR</t>
  </si>
  <si>
    <t>Nguyễn Thị Thu - LR</t>
  </si>
  <si>
    <t>Bản Muông, Thượng Giáp, Na Hang, Tuyên Quang</t>
  </si>
  <si>
    <t>Hoàng Quốc</t>
  </si>
  <si>
    <t>Sông Lô 2, An Tường, TPTQ, Tuyên Quang</t>
  </si>
  <si>
    <t>0866944583</t>
  </si>
  <si>
    <t>Hoàng Gia Huy - LĐTD</t>
  </si>
  <si>
    <t>Nguyễn Thị Diện - LĐTD</t>
  </si>
  <si>
    <t>Tân Trào</t>
  </si>
  <si>
    <t>Nguyễn Thành Trung - LĐTD</t>
  </si>
  <si>
    <t>Tạ Thị Len - LĐTD</t>
  </si>
  <si>
    <t>Bình Thuận</t>
  </si>
  <si>
    <t>Nguyễn Tuấn Hải</t>
  </si>
  <si>
    <t>7/5</t>
  </si>
  <si>
    <t>Trần Thế</t>
  </si>
  <si>
    <t>Long</t>
  </si>
  <si>
    <t>14/4/2003</t>
  </si>
  <si>
    <t>Tổ 15, Hưng Thành, TPTQ, Tuyên Quang</t>
  </si>
  <si>
    <t>0372997157,0979762175</t>
  </si>
  <si>
    <t>Trần Văn Khoa - LĐTD</t>
  </si>
  <si>
    <t>Vũ Thị Tâm - LĐTD</t>
  </si>
  <si>
    <t>An Khang</t>
  </si>
  <si>
    <t>Lê Văn Độ</t>
  </si>
  <si>
    <t>Tịnh</t>
  </si>
  <si>
    <t>27/9/2004</t>
  </si>
  <si>
    <t>Thúy An, An Khang, TPTQ, Tuyên Quang</t>
  </si>
  <si>
    <t>0911446049</t>
  </si>
  <si>
    <t>Nguyễn Văn Tới- LĐTD</t>
  </si>
  <si>
    <t>Hoàng Thị Phương - LĐTD</t>
  </si>
  <si>
    <t>27/5</t>
  </si>
  <si>
    <t>Nịnh Quốc</t>
  </si>
  <si>
    <t>Triệu</t>
  </si>
  <si>
    <t>Hòa Bình, Đội Bình, Yên Sơn, Tuyên Quang</t>
  </si>
  <si>
    <t>0366725658</t>
  </si>
  <si>
    <t>Nịnh Văn Trọng - LĐTD</t>
  </si>
  <si>
    <t>Phùng Thị Hậu - LĐTD</t>
  </si>
  <si>
    <t>Đội Binhf</t>
  </si>
  <si>
    <t>Nông Duy</t>
  </si>
  <si>
    <t>23/5/2004</t>
  </si>
  <si>
    <t>Thượng Quang, Xuân Quang, Chiêm Hóa, Tuyên Quang</t>
  </si>
  <si>
    <t>2, G</t>
  </si>
  <si>
    <t>0981717419</t>
  </si>
  <si>
    <t>Nông Văn Duy - LĐTD</t>
  </si>
  <si>
    <t>Hà Thị Định - LĐTD</t>
  </si>
  <si>
    <t>Xuân Quang</t>
  </si>
  <si>
    <t>Đức K.tế</t>
  </si>
  <si>
    <t>Hàn</t>
  </si>
  <si>
    <t>Ma Tuấn</t>
  </si>
  <si>
    <t>Phong</t>
  </si>
  <si>
    <t>Làng Lạc, Xuân Quang, Chiêm Hóa, Tuyên Quang</t>
  </si>
  <si>
    <t>CGKL</t>
  </si>
  <si>
    <t>0964659325</t>
  </si>
  <si>
    <t>Ma Văn Trường - CB xã</t>
  </si>
  <si>
    <t>Ma Thị Loan - GV</t>
  </si>
  <si>
    <t>Hà Văn Thế</t>
  </si>
  <si>
    <t>Nà Lá, Xuân Quang, Chiêm Hóa, Tuyên Quang</t>
  </si>
  <si>
    <t>0385890809</t>
  </si>
  <si>
    <t>Hà Văn Tiềm - LĐTD</t>
  </si>
  <si>
    <t>Hà Thị Bảy - LR</t>
  </si>
  <si>
    <t xml:space="preserve">Hà Doãn </t>
  </si>
  <si>
    <t>20/3/2004</t>
  </si>
  <si>
    <t>Nà Coóc, Xuân Quang, Chiêm Hóa, Tuyên Quang</t>
  </si>
  <si>
    <t>xn</t>
  </si>
  <si>
    <t>0367215032</t>
  </si>
  <si>
    <t>Hà Doãn Tới - LĐTD</t>
  </si>
  <si>
    <t>Nguyễn Thị Nguyệt - LĐTD</t>
  </si>
  <si>
    <t>Xóm 7, Kim Phú, Yên Sơn, Tuyên Quang</t>
  </si>
  <si>
    <t>0366592103</t>
  </si>
  <si>
    <t>Nguyễn Văn Huân - LR</t>
  </si>
  <si>
    <t>Lê Thị Bích Nghị - LR</t>
  </si>
  <si>
    <t>Kim Phú</t>
  </si>
  <si>
    <t>Trần Quốc</t>
  </si>
  <si>
    <t>28/9/2004</t>
  </si>
  <si>
    <t>Ao Bầu, Vĩnh Lợi, Sơn Dương, Tuyên Quang</t>
  </si>
  <si>
    <t>0382733613</t>
  </si>
  <si>
    <t>Trần Văn Ban - LR</t>
  </si>
  <si>
    <t>Vũ Thị Sang - LR</t>
  </si>
  <si>
    <t>Nguyễn Thế</t>
  </si>
  <si>
    <t>An</t>
  </si>
  <si>
    <t>24/9/2004</t>
  </si>
  <si>
    <t>Hồng Hà 1, Nhữ Khê, Yên Sơn, Tuyên Quang</t>
  </si>
  <si>
    <t>VHMTC</t>
  </si>
  <si>
    <t>0386292048</t>
  </si>
  <si>
    <t>Nguyễn Thế Thuận - LĐTD</t>
  </si>
  <si>
    <t>Nguyễn Thị Hiến - LĐTD</t>
  </si>
  <si>
    <t>Đoàn</t>
  </si>
  <si>
    <t>31/12/2002</t>
  </si>
  <si>
    <t>Xóm 21,  Kim Phú, Yên Sơn, Tuyên Quang</t>
  </si>
  <si>
    <t>Bàn Văn Hải - LR</t>
  </si>
  <si>
    <t>0394844576, 0967006057</t>
  </si>
  <si>
    <t>Nguyễn Quốc</t>
  </si>
  <si>
    <t>0869621160</t>
  </si>
  <si>
    <t>Nguyễn Quốc Trị - LR</t>
  </si>
  <si>
    <t>Đỗ Thị Tuyết - LR</t>
  </si>
  <si>
    <t xml:space="preserve">Cao Văn </t>
  </si>
  <si>
    <t>0972269464</t>
  </si>
  <si>
    <t>Cao Văn Mạnh - LR</t>
  </si>
  <si>
    <t>Nguyễn Thị Viết - LR</t>
  </si>
  <si>
    <t>Đỗ Minh</t>
  </si>
  <si>
    <t>Tân</t>
  </si>
  <si>
    <t>Nguyễn Thị Hoạt - LĐTD</t>
  </si>
  <si>
    <t xml:space="preserve">Hà Thu </t>
  </si>
  <si>
    <t>Huyền</t>
  </si>
  <si>
    <t>23/9/2004</t>
  </si>
  <si>
    <t>Đầu Cầu, Tứ Quận, Yên Sơn, Tuyên Quang</t>
  </si>
  <si>
    <t>NA</t>
  </si>
  <si>
    <t>0378749285</t>
  </si>
  <si>
    <t>Hà Văn Phương - LR</t>
  </si>
  <si>
    <t>Nguyễn Thị Diên - LR</t>
  </si>
  <si>
    <t>Tứ Quận</t>
  </si>
  <si>
    <t>Lương Thị Thu</t>
  </si>
  <si>
    <t>Nhắn tin xin chuyển ngày 31/7</t>
  </si>
  <si>
    <t>Đinh Hồng</t>
  </si>
  <si>
    <t>Cây Cóc, Thái Hòa, Hàm Yên, Tuyên Quang</t>
  </si>
  <si>
    <t>0364753025, 0325634615</t>
  </si>
  <si>
    <t>Đinh Thế Anh - LR</t>
  </si>
  <si>
    <t>Trần Thị Quỳnh - LR</t>
  </si>
  <si>
    <t>Nhùng, Tứ Quận, Yên Sơn, Tuyên Quang</t>
  </si>
  <si>
    <t>0368683384</t>
  </si>
  <si>
    <t>Lương Văn Vân - LR</t>
  </si>
  <si>
    <t>Trương Thị Sen - LR</t>
  </si>
  <si>
    <t>Vũ Minh</t>
  </si>
  <si>
    <t>Huế</t>
  </si>
  <si>
    <t>Bình Ca 1, Tứ Quận, Yên Sơn, Tuyên Quang</t>
  </si>
  <si>
    <t>0348552866</t>
  </si>
  <si>
    <t>Vũ Ngọc Hồng - LR</t>
  </si>
  <si>
    <t>Hoàng Thị Ninh - LR</t>
  </si>
  <si>
    <t>Nguyễn Kiên</t>
  </si>
  <si>
    <t>18/8/2004</t>
  </si>
  <si>
    <t>Đội 9, Yên Thượng, Thanh Tương, Na Hang, Tuyên Quang</t>
  </si>
  <si>
    <t>0969024481</t>
  </si>
  <si>
    <t>Nguyễn Mạnh Hùng - LR</t>
  </si>
  <si>
    <t>Nguyễn Thị Hồng - LR</t>
  </si>
  <si>
    <t>Thanh Tương</t>
  </si>
  <si>
    <t>Nguyễn Xuân</t>
  </si>
  <si>
    <t>19/7/2004</t>
  </si>
  <si>
    <t>0379647483</t>
  </si>
  <si>
    <t>Nguyễn Văn Đạt - LR</t>
  </si>
  <si>
    <t>Nguyễn Thị Nhuận - LR</t>
  </si>
  <si>
    <t xml:space="preserve">Lầu A </t>
  </si>
  <si>
    <t>Phồng</t>
  </si>
  <si>
    <t>25/7/2004</t>
  </si>
  <si>
    <t>Mông</t>
  </si>
  <si>
    <t>Lý Văn An - LR</t>
  </si>
  <si>
    <t>Lý Thị Vẻ - LR</t>
  </si>
  <si>
    <t>Lý Văn Nam - LR</t>
  </si>
  <si>
    <t>Lý Thị Vạng - LR</t>
  </si>
  <si>
    <t>Lý Văn Tứ - LR</t>
  </si>
  <si>
    <t>Lý Thị Hùng - LR</t>
  </si>
  <si>
    <t>Bản Thốc, Đà Vị, Na Hang, Tuyên Quang</t>
  </si>
  <si>
    <t>XN</t>
  </si>
  <si>
    <t>0367314753</t>
  </si>
  <si>
    <t>Lầu Á Lềnh - LR</t>
  </si>
  <si>
    <t>Vàng Thị Mỵ - LR</t>
  </si>
  <si>
    <t>Đà Vị</t>
  </si>
  <si>
    <t>HĐ Đà Vị</t>
  </si>
  <si>
    <t>SĐ</t>
  </si>
  <si>
    <t xml:space="preserve">Ngôi Thị </t>
  </si>
  <si>
    <t>Hoài</t>
  </si>
  <si>
    <t>23/3/2004</t>
  </si>
  <si>
    <t>Bản Tâng, Đà Vị, Na Hang, Tuyên Quang</t>
  </si>
  <si>
    <t>0355503692</t>
  </si>
  <si>
    <t>Ngôi Văn Lân - LR</t>
  </si>
  <si>
    <t>Triệu Thị Dù</t>
  </si>
  <si>
    <t xml:space="preserve">Phùng Thị </t>
  </si>
  <si>
    <t>Mơ</t>
  </si>
  <si>
    <t>Phùng Văn Thương - LR</t>
  </si>
  <si>
    <t>Ngôi Thị Thon - LR</t>
  </si>
  <si>
    <t>0332862664, 0335975782</t>
  </si>
  <si>
    <t>Giàng Quý</t>
  </si>
  <si>
    <t>Đại</t>
  </si>
  <si>
    <t>Nà Pin, Đà Vị, Na Hang, Tuyên Quang</t>
  </si>
  <si>
    <t>0373370451</t>
  </si>
  <si>
    <t>Giàng Văn Sinh - LR</t>
  </si>
  <si>
    <t>Vừ Thị Sài - LR</t>
  </si>
  <si>
    <t>0366931809, 0355874020</t>
  </si>
  <si>
    <t xml:space="preserve">Ma Công </t>
  </si>
  <si>
    <t>Minh</t>
  </si>
  <si>
    <t>17/2/2004</t>
  </si>
  <si>
    <t>Thôn Mũ, Hùng Mỹ, Chiêm Hóa, Tuyên Quang</t>
  </si>
  <si>
    <t>0943851266</t>
  </si>
  <si>
    <t>Ma Văn Lý - CB Xã</t>
  </si>
  <si>
    <t>Kim Thị Sinh - LR</t>
  </si>
  <si>
    <t>Hùng Mỹ</t>
  </si>
  <si>
    <t>7/6</t>
  </si>
  <si>
    <t xml:space="preserve">Lê Thị </t>
  </si>
  <si>
    <t>Hòa</t>
  </si>
  <si>
    <t>Ngòi Khế, Phú Lâm, Yên Sơn, Tuyên Quang</t>
  </si>
  <si>
    <t>0352800274</t>
  </si>
  <si>
    <t>Lê Văn Sinh - LR</t>
  </si>
  <si>
    <t>Lâm Thị Liên - LR</t>
  </si>
  <si>
    <t xml:space="preserve">Nịnh Thị </t>
  </si>
  <si>
    <t>Đàn</t>
  </si>
  <si>
    <t>26/5/2004</t>
  </si>
  <si>
    <t>Đát Khế, Phú Lâm, Yên Sơn, Tuyên Quang</t>
  </si>
  <si>
    <t>0917066043</t>
  </si>
  <si>
    <t>Nịnh Văn Nghĩa-LR</t>
  </si>
  <si>
    <t>Tướng Thị Thảo - LR</t>
  </si>
  <si>
    <t>Trương Thị Bích</t>
  </si>
  <si>
    <t>Duyên</t>
  </si>
  <si>
    <t>17/7/2004</t>
  </si>
  <si>
    <t>0357711243</t>
  </si>
  <si>
    <t>Trương Thị Thơ - LR</t>
  </si>
  <si>
    <t>Trần Hồng</t>
  </si>
  <si>
    <t>Ngọc</t>
  </si>
  <si>
    <t>0383727803</t>
  </si>
  <si>
    <t>Trần Văn Thi - LR</t>
  </si>
  <si>
    <t>Nguyễn Thị Hường - LR</t>
  </si>
  <si>
    <t>Đặng Văn</t>
  </si>
  <si>
    <t>Vinh</t>
  </si>
  <si>
    <t>29/7/2004</t>
  </si>
  <si>
    <t>Thôm Luông, Thượng Nông, Na Hang, Tuyên Quang</t>
  </si>
  <si>
    <t>0976774240</t>
  </si>
  <si>
    <t>Đặng Văn Lai - LR</t>
  </si>
  <si>
    <t>Triệu Mui Phin - LR</t>
  </si>
  <si>
    <t>Thượng Nông</t>
  </si>
  <si>
    <t>Trần Trung Kiên</t>
  </si>
  <si>
    <t>CN oto</t>
  </si>
  <si>
    <t>Đinh Việt Cường</t>
  </si>
  <si>
    <t>Hà Khánh Hoàng</t>
  </si>
  <si>
    <t>Nguyễn Thu Trang</t>
  </si>
  <si>
    <t>Hoàng Ngọc Linh</t>
  </si>
  <si>
    <t>Bàn Thị Trang</t>
  </si>
  <si>
    <t>Lương Hồng Cường</t>
  </si>
  <si>
    <t>Đỗ Thị Tâm</t>
  </si>
  <si>
    <t>Nguyễn Văn Đông</t>
  </si>
  <si>
    <t>Phan Thiết Trình</t>
  </si>
  <si>
    <t>Nguyễn Văn Hồng</t>
  </si>
  <si>
    <t>Trần Hải Huy</t>
  </si>
  <si>
    <t>Lê Minh Hoa</t>
  </si>
  <si>
    <t>Nguyễn Hồng Quang</t>
  </si>
  <si>
    <t>Trương Thanh Thủy</t>
  </si>
  <si>
    <t>Nguyễn Đức Mậu</t>
  </si>
  <si>
    <t>Trần Xuân Hoàng</t>
  </si>
  <si>
    <t>Hà Đức Tiệp</t>
  </si>
  <si>
    <t>Trần Văn Nhi</t>
  </si>
  <si>
    <t>Nguyễn Trung Thành</t>
  </si>
  <si>
    <t>Nguyễn Vi Hoàn</t>
  </si>
  <si>
    <t>Trần Nhữ Thanh</t>
  </si>
  <si>
    <t>Lê Thanh Tùng</t>
  </si>
  <si>
    <t>Giang K tế</t>
  </si>
  <si>
    <t>Trung Môn - Xuân Huy</t>
  </si>
  <si>
    <t xml:space="preserve">Lý Thị </t>
  </si>
  <si>
    <t>Quý</t>
  </si>
  <si>
    <t>21/7/2002</t>
  </si>
  <si>
    <t>Xóm 13, Lang Quán, Yên Sơn, Tuyên Quang</t>
  </si>
  <si>
    <t>0969468400</t>
  </si>
  <si>
    <t>Lý Văn Ngân - LR</t>
  </si>
  <si>
    <t>Nịnh Thị Vín - LR</t>
  </si>
  <si>
    <t>HĐ Lang Quán</t>
  </si>
  <si>
    <t>6/6</t>
  </si>
  <si>
    <t>Nguyễn Thị Thanh</t>
  </si>
  <si>
    <t>Hương</t>
  </si>
  <si>
    <t>Cầu Cháy, Vĩnh Lợi, Sơn Dương, Tuyên Quang</t>
  </si>
  <si>
    <t>0376536899</t>
  </si>
  <si>
    <t>Nguyễn Văn Thành - LR</t>
  </si>
  <si>
    <t>Bùi Thị Hoa - LR</t>
  </si>
  <si>
    <t>5/6</t>
  </si>
  <si>
    <t>Nguyễn Thị Thu</t>
  </si>
  <si>
    <t>Hiền</t>
  </si>
  <si>
    <t>Tổ 7, Ỷ La, TPTQ, Tuyên Quang</t>
  </si>
  <si>
    <t>Nguyễn Hữu Quang - LĐTD</t>
  </si>
  <si>
    <t>Nguyễn Thị Lệ - KD</t>
  </si>
  <si>
    <t>Nguyễn Văn Tuấn A</t>
  </si>
  <si>
    <t>4/6</t>
  </si>
  <si>
    <t xml:space="preserve">Triệu Thị </t>
  </si>
  <si>
    <t>Mấy</t>
  </si>
  <si>
    <t>Nà Ta, Thượng Lâm, Lâm Bình, Tuyên Quang</t>
  </si>
  <si>
    <t>0367102791</t>
  </si>
  <si>
    <t>Triệu Trung Sơn - LR</t>
  </si>
  <si>
    <t>Bàn Thị Lan - LR</t>
  </si>
  <si>
    <t>Nội trú Lâm Bình</t>
  </si>
  <si>
    <t>3/6</t>
  </si>
  <si>
    <t>Hồng</t>
  </si>
  <si>
    <t>Thuận</t>
  </si>
  <si>
    <t>0352656466</t>
  </si>
  <si>
    <t>Đặng Văn Hùng - LR</t>
  </si>
  <si>
    <t>Lý Thị Hoa - LR</t>
  </si>
  <si>
    <t>26/7</t>
  </si>
  <si>
    <t xml:space="preserve">Phạm Đăng </t>
  </si>
  <si>
    <t>0394273203</t>
  </si>
  <si>
    <t>Phạm Đăng Chiêm - LR</t>
  </si>
  <si>
    <t>Lâm Hồng Xuyến - LR</t>
  </si>
  <si>
    <t>Phạm Hoàng</t>
  </si>
  <si>
    <t>0345281503, 0393600149</t>
  </si>
  <si>
    <t>Phạm Xuân Thanh - LR</t>
  </si>
  <si>
    <t>Nguyễn Thị Dung - LR</t>
  </si>
  <si>
    <t>Nà Chao, Năng Khả, Na Hang, Tuyên Quang</t>
  </si>
  <si>
    <t>0979851558</t>
  </si>
  <si>
    <t>Triệu Minh Phượng - LR</t>
  </si>
  <si>
    <t>Bàn Thị Mai - LR</t>
  </si>
  <si>
    <t>Năng Khả</t>
  </si>
  <si>
    <t>Oanh</t>
  </si>
  <si>
    <t>18/1/2004</t>
  </si>
  <si>
    <t>Phiêng Rào, Năng Khả, Na Hang, Tuyên Quang</t>
  </si>
  <si>
    <t>Triệu Văn Noong - LR</t>
  </si>
  <si>
    <t>Phùng Thị Ích - LR</t>
  </si>
  <si>
    <t>0396366954, 0337726796</t>
  </si>
  <si>
    <t>Triệu Hồng</t>
  </si>
  <si>
    <t>Vân</t>
  </si>
  <si>
    <t>30/11/2004</t>
  </si>
  <si>
    <t>Nà Mu, Sơn Phú, Na Hang, Tuyên Quang</t>
  </si>
  <si>
    <t>0339636967</t>
  </si>
  <si>
    <t>Triệu Văn Sinh - LR</t>
  </si>
  <si>
    <t>Hoàng Thị Dâm - LR</t>
  </si>
  <si>
    <t>Sinh</t>
  </si>
  <si>
    <t>Nà Chác, Năng Khả, Na Hang, Tuyên Quang</t>
  </si>
  <si>
    <t>0356246155</t>
  </si>
  <si>
    <t>Triệu Phượng Lâm - LR</t>
  </si>
  <si>
    <t>Triệu Thị Duyên - LR</t>
  </si>
  <si>
    <t>17/6</t>
  </si>
  <si>
    <t>Ma Văn</t>
  </si>
  <si>
    <t>Sơn</t>
  </si>
  <si>
    <t>Cây Quéo, Hùng Đức,  Hàm Yên, Tuyên Quang</t>
  </si>
  <si>
    <t>0988212082</t>
  </si>
  <si>
    <t>Ma Văn Sinh - LR</t>
  </si>
  <si>
    <t>Vi Thị Minh - LR</t>
  </si>
  <si>
    <t>Triệu Văn</t>
  </si>
  <si>
    <t>29/4/2004</t>
  </si>
  <si>
    <t>Triệu Văn Thắng - LR</t>
  </si>
  <si>
    <t>Đặng Thị Phượng - LR</t>
  </si>
  <si>
    <t>14/1/2004</t>
  </si>
  <si>
    <t>0326176802</t>
  </si>
  <si>
    <t>Triệu Văn Hương - LR</t>
  </si>
  <si>
    <t>Chúc Thị Chày - LR</t>
  </si>
  <si>
    <t>Lê Minh Hoa - Hà Đức Tiệp</t>
  </si>
  <si>
    <t xml:space="preserve">Bàn Thị </t>
  </si>
  <si>
    <t>Thu</t>
  </si>
  <si>
    <t>Cốc Phát, Thượng Lâm, Lâm Bình, Tuyên Quang</t>
  </si>
  <si>
    <t>0386023058</t>
  </si>
  <si>
    <t>Bàn Nguyên Thưởng - LR</t>
  </si>
  <si>
    <t>Hoàng Thị Phin - LR</t>
  </si>
  <si>
    <t>Lâm Bình</t>
  </si>
  <si>
    <t>Hà Mai</t>
  </si>
  <si>
    <t>Thoa</t>
  </si>
  <si>
    <t>An Vượng, Tân An, Chiêm Hóa, Tuyên Quang</t>
  </si>
  <si>
    <t>0392274409</t>
  </si>
  <si>
    <t>Hà Văn Thêu - LR</t>
  </si>
  <si>
    <t>Hà Thị Liên - LR</t>
  </si>
  <si>
    <t>Tân An</t>
  </si>
  <si>
    <t>12/6</t>
  </si>
  <si>
    <t>Nguyễn Thu</t>
  </si>
  <si>
    <t>Xóm 7, Trung Môn, Yên Sơn, Tuyên Quang</t>
  </si>
  <si>
    <t>0375782528</t>
  </si>
  <si>
    <t>Nguyễn Mạnh Cường - LĐTD</t>
  </si>
  <si>
    <t>Phạm Thị Hằng - LĐTD</t>
  </si>
  <si>
    <t>Trung Môn</t>
  </si>
  <si>
    <t>Nộp Học phí</t>
  </si>
  <si>
    <t>Phạm Việt</t>
  </si>
  <si>
    <t>Hoàng</t>
  </si>
  <si>
    <t>Hưng Kiều 1, An Tường, TPTQ, Tuyên Quang</t>
  </si>
  <si>
    <t>0397526485</t>
  </si>
  <si>
    <t>Nguyễn Thị Oanh - LĐTD</t>
  </si>
  <si>
    <t>Nguyễn Văn Huyên</t>
  </si>
  <si>
    <t>20/6</t>
  </si>
  <si>
    <t>Trần Văn</t>
  </si>
  <si>
    <t>Hưng</t>
  </si>
  <si>
    <t>Đầu Núi, Mỹ Bằng, Yên Sơn, Tuyên Quang</t>
  </si>
  <si>
    <t>2G</t>
  </si>
  <si>
    <t>0329777234</t>
  </si>
  <si>
    <t>Trần Văn Thìn - LR</t>
  </si>
  <si>
    <t>Nguyễn Thị  Mai - LR</t>
  </si>
  <si>
    <t>Nhữ Hán</t>
  </si>
  <si>
    <t>HĐ Nhữ Hán</t>
  </si>
  <si>
    <t>10/6</t>
  </si>
  <si>
    <t>Bảo</t>
  </si>
  <si>
    <t>Đồng Hèo, Vĩnh Lợi, Sơn Dương, Tuyên Quang</t>
  </si>
  <si>
    <t>0368621691</t>
  </si>
  <si>
    <t>Trần Văn Quân - LR</t>
  </si>
  <si>
    <t>Trần Thị Tình - LR</t>
  </si>
  <si>
    <t>Đặng Duy</t>
  </si>
  <si>
    <t>Khuổi Chỉa, Kiên Đài, Chiêm Hóa, Tuyên Quang</t>
  </si>
  <si>
    <t>0343968197</t>
  </si>
  <si>
    <t>Đặng Văn Hợi - LR</t>
  </si>
  <si>
    <t>Bàn Thị Lợi - LR</t>
  </si>
  <si>
    <t>Kiên Đài</t>
  </si>
  <si>
    <t>Hoàng Văn</t>
  </si>
  <si>
    <t>Thôn 3, Tân Tiến, Yên Sơn, Tuyên Quang</t>
  </si>
  <si>
    <t>0976240930</t>
  </si>
  <si>
    <t>Hoàng Anh Dũng - LR</t>
  </si>
  <si>
    <t>Lương Thị Va - LR</t>
  </si>
  <si>
    <t>Hoàng Trung</t>
  </si>
  <si>
    <t>Thành</t>
  </si>
  <si>
    <t>Hoàng Văn Hậu - LR</t>
  </si>
  <si>
    <t>Dương Thị Ninh - LR</t>
  </si>
  <si>
    <t>Công</t>
  </si>
  <si>
    <t>0976240930, 0377202254</t>
  </si>
  <si>
    <t>Tạ Đặng Khánh</t>
  </si>
  <si>
    <t>Duy</t>
  </si>
  <si>
    <t>Tổ 6, Tân Bình, Yên Sơn, Tuyên Quang</t>
  </si>
  <si>
    <t>0394213918, 0389053916</t>
  </si>
  <si>
    <t>Đặng Thị Ngân - CN</t>
  </si>
  <si>
    <t>Hùng</t>
  </si>
  <si>
    <t>17/7</t>
  </si>
  <si>
    <t>Lý Thị Nhẩm - LR</t>
  </si>
  <si>
    <t>Nội trú YS</t>
  </si>
  <si>
    <t>Tuệ</t>
  </si>
  <si>
    <t>032892116</t>
  </si>
  <si>
    <t>Trịnh Thị Ân - LR</t>
  </si>
  <si>
    <t>Thượng Giáp</t>
  </si>
  <si>
    <t>Yêu</t>
  </si>
  <si>
    <t>Pác Có, Tân Mỹ, Chiêm Hóa, Tuyên Quang</t>
  </si>
  <si>
    <t>QĐBT</t>
  </si>
  <si>
    <t>0984592293</t>
  </si>
  <si>
    <t>Hoàng Đức Điều - LR</t>
  </si>
  <si>
    <t>Ma Thị Lậu - LR</t>
  </si>
  <si>
    <t>Hưng Thành</t>
  </si>
  <si>
    <t>Nguyễn Hữu</t>
  </si>
  <si>
    <t>Xóm 4, Thái Bình, Yên Sơn, Tuyên Quang</t>
  </si>
  <si>
    <t>0377129013, 0396077882</t>
  </si>
  <si>
    <t>Nguyễn Văn Hòa - LR</t>
  </si>
  <si>
    <t>Đặng Thị Lan - LR</t>
  </si>
  <si>
    <t>Điệp Văn</t>
  </si>
  <si>
    <t>Tiến Vũ 9, An Tường, TPTQ, Tuyên Quang</t>
  </si>
  <si>
    <t>0763432357</t>
  </si>
  <si>
    <t>Điệp Văn Hồng - Đã chết</t>
  </si>
  <si>
    <t>Vũ Thị Cúc - LR</t>
  </si>
  <si>
    <t>Tạ Duy Hiển - CN</t>
  </si>
  <si>
    <t>Nguyễn Mạnh</t>
  </si>
  <si>
    <t>Hải Thành, Thái Long, TPTQ, Tuyên Quang</t>
  </si>
  <si>
    <t>0398425009</t>
  </si>
  <si>
    <t>Nguyễn Văn Thế - LR</t>
  </si>
  <si>
    <t>Phan Thị Bích - LR</t>
  </si>
  <si>
    <t>Thái Long</t>
  </si>
  <si>
    <t>Triệu Minh</t>
  </si>
  <si>
    <t>Tâm</t>
  </si>
  <si>
    <t>Xóm Đung, Công Đa, Yên Sơn, Tuyên Quang</t>
  </si>
  <si>
    <t>Triệu Văn Trọng - LR</t>
  </si>
  <si>
    <t>Công Đa</t>
  </si>
  <si>
    <t>Đào Thị Thu - LR</t>
  </si>
  <si>
    <t>0348825350, 0355713141</t>
  </si>
  <si>
    <t>Phạm Ngọc Nam</t>
  </si>
  <si>
    <t>Bờ Sông, Vĩnh Lợi, Sơn Dương, Tuyên Quang</t>
  </si>
  <si>
    <t>0981977310</t>
  </si>
  <si>
    <t>Phạm Văn Trường - LR</t>
  </si>
  <si>
    <t>Nguyễn Thị Liễu - LR</t>
  </si>
  <si>
    <t>Ma Đức</t>
  </si>
  <si>
    <t>Diện</t>
  </si>
  <si>
    <t>Nà Bó, Kiên Đài, Chiêm Hóa, Tuyên Quang</t>
  </si>
  <si>
    <t>0352528709</t>
  </si>
  <si>
    <t>Ma Văn Cư - LR</t>
  </si>
  <si>
    <t>Ma Thị Đa - LR</t>
  </si>
  <si>
    <t>Hào Phú</t>
  </si>
  <si>
    <t>Phạm Văn</t>
  </si>
  <si>
    <t>Đèo Tương, Tiến Bộ, Yên Sơn, Tuyên Quang</t>
  </si>
  <si>
    <t>0869805391</t>
  </si>
  <si>
    <t>Phạm Văn Điền - LR</t>
  </si>
  <si>
    <t>Trần Thị Hạnh - LR</t>
  </si>
  <si>
    <t>Tiến Bộ</t>
  </si>
  <si>
    <t>HĐ Tiến Bộ</t>
  </si>
  <si>
    <t>8/6</t>
  </si>
  <si>
    <t>Luận</t>
  </si>
  <si>
    <t>Làng Cả, Tiến Bộ, Yên Sơn, Tuyên Quang</t>
  </si>
  <si>
    <t>0377265035</t>
  </si>
  <si>
    <t>Nguyễn Văn Thuấn - LR</t>
  </si>
  <si>
    <t>Lưu Thị Dinh - LR</t>
  </si>
  <si>
    <t>Đỗ Xuân</t>
  </si>
  <si>
    <t>Trình</t>
  </si>
  <si>
    <t>Thôn Dùng, Tiến Bộ, Yên Sơn, Tuyên Quang</t>
  </si>
  <si>
    <t>0375698510</t>
  </si>
  <si>
    <t>Đỗ Xuân Tiến - LR</t>
  </si>
  <si>
    <t>Trần Thị Tuyên - LR</t>
  </si>
  <si>
    <t>Tùng</t>
  </si>
  <si>
    <t>Phú Bình, Đội Bình, Yên Sơn, Tuyên Quang</t>
  </si>
  <si>
    <t>0327266344</t>
  </si>
  <si>
    <t>Nguyễn Đình Tiến - LR</t>
  </si>
  <si>
    <t>Dương Thị Hiệp - LR</t>
  </si>
  <si>
    <t>Đội Bình</t>
  </si>
  <si>
    <t>14/6</t>
  </si>
  <si>
    <t>Đỗ Ngọc</t>
  </si>
  <si>
    <t>Dương</t>
  </si>
  <si>
    <t>Kỳ Lãm 1, Đội Cấn, TPTQ, Tuyên Quang</t>
  </si>
  <si>
    <t>Hà Đình</t>
  </si>
  <si>
    <t>0983484151</t>
  </si>
  <si>
    <t>Hà Quang Văn - LR</t>
  </si>
  <si>
    <t>Đỗ Thị Thúy - LR</t>
  </si>
  <si>
    <t>31/7</t>
  </si>
  <si>
    <t>0967438878</t>
  </si>
  <si>
    <t>Đỗ Văn Bình - CN</t>
  </si>
  <si>
    <t>Trần Thị Học - CN</t>
  </si>
  <si>
    <t>Đội Cấn</t>
  </si>
  <si>
    <t>HĐ Đội Cấn</t>
  </si>
  <si>
    <t>18/6</t>
  </si>
  <si>
    <t>Lục Văn</t>
  </si>
  <si>
    <t>Khuôn Ẻn, Hùng Đức, Hàm Yên, Tuyên Quang</t>
  </si>
  <si>
    <t>0392294421</t>
  </si>
  <si>
    <t>Lục Văn Trang - LR</t>
  </si>
  <si>
    <t>Đặng Thị Giang - LR</t>
  </si>
  <si>
    <t>22/6</t>
  </si>
  <si>
    <t>Toan</t>
  </si>
  <si>
    <t>Lục Văn Đài - LR</t>
  </si>
  <si>
    <t>Bàn Thị Đường - LR</t>
  </si>
  <si>
    <t>Vũ Đức</t>
  </si>
  <si>
    <t>Tân Lập, Phú Lâm, Yên Sơn, Tuyên Quang</t>
  </si>
  <si>
    <t>0374767648</t>
  </si>
  <si>
    <t>Vũ Minh Vương - LR</t>
  </si>
  <si>
    <t>Hoàng Thị Triệu - LR</t>
  </si>
  <si>
    <t>Nguyễn Bắc</t>
  </si>
  <si>
    <t>Tổ 5, Nông Tiến, TPTQ, Tuyên Quang</t>
  </si>
  <si>
    <t>0902048028</t>
  </si>
  <si>
    <t>Nguyễn Thị Hằng - LĐTD</t>
  </si>
  <si>
    <t>Tướng Xuân</t>
  </si>
  <si>
    <t>Cây Thông, Hùng Đức, Hàm Yên, Tuyên Quang</t>
  </si>
  <si>
    <t>0336060559</t>
  </si>
  <si>
    <t>Tướng Thanh Xuân - LR</t>
  </si>
  <si>
    <t>Triệu Thị Tơ - LR</t>
  </si>
  <si>
    <t>0353877723</t>
  </si>
  <si>
    <t>Triệu Văn Năm - LR</t>
  </si>
  <si>
    <t>Lý Thị Nhân - LR</t>
  </si>
  <si>
    <t>Bách</t>
  </si>
  <si>
    <t>Thôn 2, An Tường, TPTQ, Tuyên Quang</t>
  </si>
  <si>
    <t>Phạm Văn Quyết - LĐTD</t>
  </si>
  <si>
    <t>Nguyễn Thị Lưu - LR</t>
  </si>
  <si>
    <t>An Tường</t>
  </si>
  <si>
    <t>Cam Lâm, Phú Lâm, Yên Sơn, Tuyên Quang</t>
  </si>
  <si>
    <t>0363095677</t>
  </si>
  <si>
    <t>Trần Văn Quang - LR</t>
  </si>
  <si>
    <t>Âu Thị Thực - LR</t>
  </si>
  <si>
    <t>Hoàng Khánh</t>
  </si>
  <si>
    <t>Xóm 19, Kim Phú, Yên Sơn, Tuyên Quang</t>
  </si>
  <si>
    <t>0947622390</t>
  </si>
  <si>
    <t>Hoàng Văn Đại - LR</t>
  </si>
  <si>
    <t>Đinh Thị Dung - LR</t>
  </si>
  <si>
    <t>Lang</t>
  </si>
  <si>
    <t>Khau Cau, Phúc Yên, Lâm Bình, Tuyên Quang</t>
  </si>
  <si>
    <t>0369478859</t>
  </si>
  <si>
    <t>Nguyễn Văn Xuyên - LR</t>
  </si>
  <si>
    <t>Hà Thị Thành - LR</t>
  </si>
  <si>
    <t>Phúc Yên</t>
  </si>
  <si>
    <t>Xinh</t>
  </si>
  <si>
    <t>Thôn 700, Hùng Đức, Hàm Yên, Tuyên Quang</t>
  </si>
  <si>
    <t>0979936974</t>
  </si>
  <si>
    <t>Bàn Văn Chính - LR</t>
  </si>
  <si>
    <t>Tướng Thị Nhung - LR</t>
  </si>
  <si>
    <t>15/6</t>
  </si>
  <si>
    <t>Chu Văn</t>
  </si>
  <si>
    <t>Mạnh</t>
  </si>
  <si>
    <t>Thắng Bình, Hùng Đức, Hàm Yên, Tuyên Quang</t>
  </si>
  <si>
    <t>0355838030</t>
  </si>
  <si>
    <t>Chu Văn Tuán - LR</t>
  </si>
  <si>
    <t>Hoàng Thị Hạnh - LR</t>
  </si>
  <si>
    <t>Thương</t>
  </si>
  <si>
    <t>0352323308</t>
  </si>
  <si>
    <t>Xóm 13, Kim Phú, Yên Sơn, Tuyên Quang</t>
  </si>
  <si>
    <t>0399800085</t>
  </si>
  <si>
    <t>Trần Văn Bình - LR</t>
  </si>
  <si>
    <t>Phương Thị Nghĩa - LR</t>
  </si>
  <si>
    <t>23/7</t>
  </si>
  <si>
    <t xml:space="preserve">Phạm Minh </t>
  </si>
  <si>
    <t>0369306516</t>
  </si>
  <si>
    <t>Phạm Thế Mỹ - LR</t>
  </si>
  <si>
    <t>Triệu Thị Thu - LR</t>
  </si>
  <si>
    <t>Nguyễn Trung</t>
  </si>
  <si>
    <t>Chu Huy</t>
  </si>
  <si>
    <t>26-K6-TT Tân Bình, Yên Sơn, Tuyên Quang</t>
  </si>
  <si>
    <t>0974580638</t>
  </si>
  <si>
    <t>Chu Văn Hồng - CNQP</t>
  </si>
  <si>
    <t>Đặng Thị Nga - CNQP</t>
  </si>
  <si>
    <t>Bàn Văn Thành - LR</t>
  </si>
  <si>
    <t>Đặng Thị Si - LR</t>
  </si>
  <si>
    <t xml:space="preserve">Đằng Văn </t>
  </si>
  <si>
    <t>Vũ</t>
  </si>
  <si>
    <t>Khau Tàm, Kiên Đài, Chiêm Hóa, Tuyên Quang</t>
  </si>
  <si>
    <t>0354487008</t>
  </si>
  <si>
    <t>Đằng Văn Phương - LR</t>
  </si>
  <si>
    <t>Đặng Thị Tiên - LR</t>
  </si>
  <si>
    <t>Thào A</t>
  </si>
  <si>
    <t>Hải</t>
  </si>
  <si>
    <t>Làng Un, Kiến Thiết, Yên Sơn, Tuyên Quang</t>
  </si>
  <si>
    <t>0978265733</t>
  </si>
  <si>
    <t>Thào A Dị - LR</t>
  </si>
  <si>
    <t>Vàng Thị Bợ</t>
  </si>
  <si>
    <t>Kiến Thiết</t>
  </si>
  <si>
    <t>Giàng Hòa</t>
  </si>
  <si>
    <t>Nặm Bó, Kiến Thiết, Yên Sơn, Tuyên Quang</t>
  </si>
  <si>
    <t>Giàng Seo Phừ - LR</t>
  </si>
  <si>
    <t>Đinh Thị Huế - LR</t>
  </si>
  <si>
    <t>HĐ Kiến Thiết</t>
  </si>
  <si>
    <t xml:space="preserve">Sùng Seo </t>
  </si>
  <si>
    <t>Sự</t>
  </si>
  <si>
    <t>Khuổi Cằn, Kiến Thiết, Yên Sơn, Tuyên Quang</t>
  </si>
  <si>
    <t>Sùng Khái Diu - LR</t>
  </si>
  <si>
    <t>Lù Thị Chu - LR</t>
  </si>
  <si>
    <t>Cư Seo</t>
  </si>
  <si>
    <t>Chinh</t>
  </si>
  <si>
    <t>Bắc Triển, Kiến Thiết, Yên Sơn, Tuyên Quang</t>
  </si>
  <si>
    <t>Cư Seo Pao - LR</t>
  </si>
  <si>
    <t>Giàng Thị Sâu - LR</t>
  </si>
  <si>
    <t xml:space="preserve">Thào Seo </t>
  </si>
  <si>
    <t>Thào Seo Lánh - LR</t>
  </si>
  <si>
    <t>Liều Thị Mai - LR</t>
  </si>
  <si>
    <t>Tuyên</t>
  </si>
  <si>
    <t>Đặng Văn Thành - LR</t>
  </si>
  <si>
    <t>Đàm Thị Thu - LR</t>
  </si>
  <si>
    <t>Nguyễn Văn Quân - LR</t>
  </si>
  <si>
    <t>Quan Thị Thoa - LR</t>
  </si>
  <si>
    <t>Phạm Văn Thân - LR</t>
  </si>
  <si>
    <t>Lèng Thị Loan - LR</t>
  </si>
  <si>
    <t>Đào Ngọc</t>
  </si>
  <si>
    <t>Thôn 6, Đội Cấn, TPTQ, Tuyên Quang</t>
  </si>
  <si>
    <t>0369427912</t>
  </si>
  <si>
    <t>Đào Anh Sơn - LĐTD</t>
  </si>
  <si>
    <t>Ma Thị Hương - LĐTD</t>
  </si>
  <si>
    <t>Âu Thế</t>
  </si>
  <si>
    <t>Khe Cua 1, Đội Cấn, TPTQ, Tuyên Quang</t>
  </si>
  <si>
    <t>0389864988</t>
  </si>
  <si>
    <t>Âu Văn Lạc - LR</t>
  </si>
  <si>
    <t>Trần Thị Chung - LR</t>
  </si>
  <si>
    <t>Đỗ Văn</t>
  </si>
  <si>
    <t>Thôn 7, Đội Cấn, TPTQ, Tuyên Quang</t>
  </si>
  <si>
    <t>CN ô tô</t>
  </si>
  <si>
    <t>25/7</t>
  </si>
  <si>
    <t>Hoàng Pháp, Chân Sơn, Yên Sơn, Tuyên Quang</t>
  </si>
  <si>
    <t>0983789370</t>
  </si>
  <si>
    <t>Nguyễn Mạnh Lương - LR</t>
  </si>
  <si>
    <t>Trần Thị Quân - LR</t>
  </si>
  <si>
    <t>0838310569</t>
  </si>
  <si>
    <t>Đỗ Văn Tính - LĐTD</t>
  </si>
  <si>
    <t>Đinh Thị Hương - LĐTD</t>
  </si>
  <si>
    <t>Nguyễn Ngọc</t>
  </si>
  <si>
    <t>Chè 6, Lưỡng Vượng, TPTQ, Tuyên Quang</t>
  </si>
  <si>
    <t xml:space="preserve">Hà Thanh </t>
  </si>
  <si>
    <t>Nhật</t>
  </si>
  <si>
    <t>Tân Thành, Tân Mỹ, Chiêm Hóa, Tuyên Quang</t>
  </si>
  <si>
    <t>Lân</t>
  </si>
  <si>
    <t>Thôn 4, Đội Cấn, TPTQ, Tuyên Quang</t>
  </si>
  <si>
    <t xml:space="preserve">Hoàng Văn </t>
  </si>
  <si>
    <t>Đạt</t>
  </si>
  <si>
    <t>Kỳ Lãm 2, Đội Cấn, TPTQ, Tuyên Quang</t>
  </si>
  <si>
    <t>Cư Minh</t>
  </si>
  <si>
    <t>Đinh Hoàng</t>
  </si>
  <si>
    <t>Dũng</t>
  </si>
  <si>
    <t>Nà Vơ, Kiến Thiết, Yên Sơn, Tuyên Quang</t>
  </si>
  <si>
    <t>Sùng Seo Lùng - LR</t>
  </si>
  <si>
    <t>Lù Thị Dụa - LR</t>
  </si>
  <si>
    <t>Lý Kim</t>
  </si>
  <si>
    <t>Ngân</t>
  </si>
  <si>
    <t>Đồng Giàn, Chân Sơn, Yên Sơn, Tuyên Quang</t>
  </si>
  <si>
    <t>0353577927, 0339124098</t>
  </si>
  <si>
    <t>25/6</t>
  </si>
  <si>
    <t>Dương Khánh</t>
  </si>
  <si>
    <t>0978697187, 0969586242</t>
  </si>
  <si>
    <t>27/6</t>
  </si>
  <si>
    <t>Hà Công</t>
  </si>
  <si>
    <t>Ngôn</t>
  </si>
  <si>
    <t>Làng Mới, Hòa An, Chiêm Hóa, Tuyên Quang</t>
  </si>
  <si>
    <t>0868915316</t>
  </si>
  <si>
    <t>Thầy Binh K tế</t>
  </si>
  <si>
    <t>21/6</t>
  </si>
  <si>
    <t>Vũ Thành</t>
  </si>
  <si>
    <t>Tổ 13, Minh Xuân, TPTQ, Tuyên Quang</t>
  </si>
  <si>
    <t>Hà Anh</t>
  </si>
  <si>
    <t>Xuân Quang, Chiêm Hóa, Tuyên Quang</t>
  </si>
  <si>
    <t>0961848962</t>
  </si>
  <si>
    <t>Nguyễn Đình Hoài</t>
  </si>
  <si>
    <t>Pá Cuống, Hòa An, Chiêm Hóa, Tuyên Quang</t>
  </si>
  <si>
    <t>0349149699</t>
  </si>
  <si>
    <t>T Binh K tế</t>
  </si>
  <si>
    <t>24/6</t>
  </si>
  <si>
    <t>0338767384</t>
  </si>
  <si>
    <t>Chung</t>
  </si>
  <si>
    <t>Lê Anh</t>
  </si>
  <si>
    <t>Tú</t>
  </si>
  <si>
    <t>0345692933</t>
  </si>
  <si>
    <t>Lương Việt</t>
  </si>
  <si>
    <t>0973179076</t>
  </si>
  <si>
    <t>Nông Phú</t>
  </si>
  <si>
    <t>0865862692</t>
  </si>
  <si>
    <t>Chúc Lương</t>
  </si>
  <si>
    <t>Biên</t>
  </si>
  <si>
    <t>Trung Việt 1, An Tường, TPTQ, Tuyên Quang</t>
  </si>
  <si>
    <t>0962192606</t>
  </si>
  <si>
    <t xml:space="preserve">Nguyễn Tá </t>
  </si>
  <si>
    <t>Xóm Hoắc, Thái Bình, Yên Sơn, Tuyên Quang</t>
  </si>
  <si>
    <t>0947755311, 0983057408</t>
  </si>
  <si>
    <t>Quyến</t>
  </si>
  <si>
    <t>Tông Muông, Hòa An, Chiêm Hóa, Tuyên Quang</t>
  </si>
  <si>
    <t>0975136429</t>
  </si>
  <si>
    <t>0393214075</t>
  </si>
  <si>
    <t>0369794120</t>
  </si>
  <si>
    <t>0399488301</t>
  </si>
  <si>
    <t>0963828176</t>
  </si>
  <si>
    <t>Hà Trọng</t>
  </si>
  <si>
    <t>Hà Tiến</t>
  </si>
  <si>
    <t>Chắng Hạ, Hòa An, Chiêm Hóa, Tuyên Quang</t>
  </si>
  <si>
    <t>0395560490</t>
  </si>
  <si>
    <t>Trần Duy</t>
  </si>
  <si>
    <t>Hồng Quân, Tứ Quận, Yên Sơn, Tuyên Quang</t>
  </si>
  <si>
    <t>0329512953</t>
  </si>
  <si>
    <t>26/6</t>
  </si>
  <si>
    <t>Đặng Đức</t>
  </si>
  <si>
    <t>Xóm Nhùng, Tứ Quận, Yên Sơn, Tuyên Quang</t>
  </si>
  <si>
    <t>0362774240</t>
  </si>
  <si>
    <t>Ma Anh</t>
  </si>
  <si>
    <t>Tuấn</t>
  </si>
  <si>
    <t>Thôn Gành, Công Đa, Yên Sơn, Tuyên Quang</t>
  </si>
  <si>
    <t xml:space="preserve">Lý Quang </t>
  </si>
  <si>
    <t>Khuôn Gành, Công Đa, Yên Sơn, Tuyên Quang</t>
  </si>
  <si>
    <t>0789343381</t>
  </si>
  <si>
    <t>Mễ Minh</t>
  </si>
  <si>
    <t>Gò Chè, Nhữ Hán, Yên Sơn, Tuyên Quang</t>
  </si>
  <si>
    <t>Khe Xoan, Đội Cấn, TPTQ, Tuyên Quang</t>
  </si>
  <si>
    <t>0982698934</t>
  </si>
  <si>
    <t>Âu Văn</t>
  </si>
  <si>
    <t>Sắc</t>
  </si>
  <si>
    <t>0353073272</t>
  </si>
  <si>
    <t>Nhất</t>
  </si>
  <si>
    <t>0393178111</t>
  </si>
  <si>
    <t>Phú Đa, Hào Phú, Sơn Dương, Tuyên Quang</t>
  </si>
  <si>
    <t>19/6</t>
  </si>
  <si>
    <t>Vương Thế</t>
  </si>
  <si>
    <t>Tài</t>
  </si>
  <si>
    <t>Xá Nội, Đội Cấn, TPTQ, Tuyên Quang</t>
  </si>
  <si>
    <t>0394848365</t>
  </si>
  <si>
    <t>11/6</t>
  </si>
  <si>
    <t>Tường Minh</t>
  </si>
  <si>
    <t>Trọng</t>
  </si>
  <si>
    <t>Phạm Đình</t>
  </si>
  <si>
    <t>Tân Sơn, Chân Sơn, Yên Sơn, Tuyên Quang</t>
  </si>
  <si>
    <t>0393841795</t>
  </si>
  <si>
    <t>Phạm Đình Điệm - LR</t>
  </si>
  <si>
    <t>Bùi Thị Thủy - LR</t>
  </si>
  <si>
    <t>Đào Xuân</t>
  </si>
  <si>
    <t>0374612180</t>
  </si>
  <si>
    <t>Đào Xuân Sơn - LR</t>
  </si>
  <si>
    <t>Phạm Thị Kiều - LR</t>
  </si>
  <si>
    <t>0383774899, 0977725939</t>
  </si>
  <si>
    <t>Tân Quang, Thái Bình, Yên Sơn, Tuyên Quang</t>
  </si>
  <si>
    <t>0367036302</t>
  </si>
  <si>
    <t>Quỳnh</t>
  </si>
  <si>
    <t>Đồng Rôm II, Nhữ Hán, Yên Sơn, Tuyên Quang</t>
  </si>
  <si>
    <t>033780162</t>
  </si>
  <si>
    <t>Phùng Tiến</t>
  </si>
  <si>
    <t>Vĩ</t>
  </si>
  <si>
    <t>Miếu Trạm, Mỹ Bằng, Yên Sơn, Tuyên Quang</t>
  </si>
  <si>
    <t>0339296853</t>
  </si>
  <si>
    <t>Trần Trung</t>
  </si>
  <si>
    <t>Tổ 4, Ỷ La, TPTQ, Tuyên Quang</t>
  </si>
  <si>
    <t>0973626590</t>
  </si>
  <si>
    <t>Đặng Ngọc</t>
  </si>
  <si>
    <t>Đông</t>
  </si>
  <si>
    <t>Tổ 19, Nông Tiến, TPTQ, Tuyên Quang</t>
  </si>
  <si>
    <t>0369942162</t>
  </si>
  <si>
    <t>Nông Quốc</t>
  </si>
  <si>
    <t>0392927338</t>
  </si>
  <si>
    <t xml:space="preserve">Chẩu Thị </t>
  </si>
  <si>
    <t>Xóm 8, Tân Long, Yên Sơn, Tuyên Quang</t>
  </si>
  <si>
    <t xml:space="preserve">Nguyễn Đức </t>
  </si>
  <si>
    <t>0343978946</t>
  </si>
  <si>
    <t>Nguyễn Đức Phong - LR</t>
  </si>
  <si>
    <t>Bùi Thị Mơ - LR</t>
  </si>
  <si>
    <t>Hòa Mục 2, Thái Long, TPTQ, Tuyên Quang</t>
  </si>
  <si>
    <t>0964241665</t>
  </si>
  <si>
    <t>Đỗ Hồng San - LR</t>
  </si>
  <si>
    <t>Nguyễn Thị Nhị - LR</t>
  </si>
  <si>
    <t>Trần Ngọc</t>
  </si>
  <si>
    <t>0394381789</t>
  </si>
  <si>
    <t>Phạm Văn Lập - LR</t>
  </si>
  <si>
    <t>Trần Thị Hồng - LR</t>
  </si>
  <si>
    <t>16/7</t>
  </si>
  <si>
    <t>Nông Thị Vui - LR</t>
  </si>
  <si>
    <t>Chẩu Văn Nam - LR</t>
  </si>
  <si>
    <t>Quan Thị Hoành - LR</t>
  </si>
  <si>
    <t>Bàn Thanh Liêm - LR</t>
  </si>
  <si>
    <t>Phương Thị Liên - LR</t>
  </si>
  <si>
    <t>Nguyễn Văn Lương - LR</t>
  </si>
  <si>
    <t>Hà Thị Liễu - LR</t>
  </si>
  <si>
    <t>Âu Văn Sáng - LR</t>
  </si>
  <si>
    <t>Trần Thị Năng - LR</t>
  </si>
  <si>
    <t>Âu Văn Lộc - LR</t>
  </si>
  <si>
    <t>Hoàng Thị Bình - LR</t>
  </si>
  <si>
    <t>Đặng Văn Thiển - LR</t>
  </si>
  <si>
    <t>Lý Thị Thắng - LR</t>
  </si>
  <si>
    <t>Xóm 16, Kim Phú, Yên Sơn, Tuyên Quang</t>
  </si>
  <si>
    <t>0978623486</t>
  </si>
  <si>
    <t>Nguyễn Huy</t>
  </si>
  <si>
    <t>An Lạc, Phúc Ninh, Yên Sơn, Tuyên Quang</t>
  </si>
  <si>
    <t>0395262904</t>
  </si>
  <si>
    <t>Đức K tế</t>
  </si>
  <si>
    <t>Lương Trọng</t>
  </si>
  <si>
    <t>Nghĩa</t>
  </si>
  <si>
    <t>Khuôn Cướm, Trung Sơn, Yên Sơn, Tuyên Quang</t>
  </si>
  <si>
    <t>0374932074</t>
  </si>
  <si>
    <t>Trung Sơn</t>
  </si>
  <si>
    <t>Lã Văn</t>
  </si>
  <si>
    <t>Xóm 1, Tân Long, Yên Sơn, Tuyên Quang</t>
  </si>
  <si>
    <t>0984414163</t>
  </si>
  <si>
    <t>Thạch Văn</t>
  </si>
  <si>
    <t>Ao Vệ, Thái Hòa, Hàm Yên, Tuyên Quang</t>
  </si>
  <si>
    <t>0886361722</t>
  </si>
  <si>
    <t>0329545835</t>
  </si>
  <si>
    <t>Nịnh Văn</t>
  </si>
  <si>
    <t>0396251493</t>
  </si>
  <si>
    <t>Bàng Hà</t>
  </si>
  <si>
    <t>Bắc</t>
  </si>
  <si>
    <t>0356007362</t>
  </si>
  <si>
    <t>Lập</t>
  </si>
  <si>
    <t>0869878292</t>
  </si>
  <si>
    <t>Đặng Đình</t>
  </si>
  <si>
    <t>Nhu</t>
  </si>
  <si>
    <t>Xóm 3, Lang Quán, Yên Sơn, Tuyên Quang</t>
  </si>
  <si>
    <t>0333698035</t>
  </si>
  <si>
    <t>Bàn Quốc</t>
  </si>
  <si>
    <t>0364332694</t>
  </si>
  <si>
    <t>Xóm 9, Lang Quán, Yên Sơn, Tuyên Quang</t>
  </si>
  <si>
    <t>0372057307</t>
  </si>
  <si>
    <t>Bản Bung, Thanh Tương, Na Hang, Tuyên Quang</t>
  </si>
  <si>
    <t>Lý Văn</t>
  </si>
  <si>
    <t>Giang</t>
  </si>
  <si>
    <t>Nùng</t>
  </si>
  <si>
    <t>0988689541</t>
  </si>
  <si>
    <t>Ngòi Cái, Tiến Bộ, Yên Sơn, Tuyên Quang</t>
  </si>
  <si>
    <t>Chương</t>
  </si>
  <si>
    <t>0355925177</t>
  </si>
  <si>
    <t>Tư</t>
  </si>
  <si>
    <t>0972151554</t>
  </si>
  <si>
    <t>Vũ Doãn</t>
  </si>
  <si>
    <t>Tân Biên 2, Tiến Bộ, Yên Sơn, Tuyên Quang</t>
  </si>
  <si>
    <t>038497704</t>
  </si>
  <si>
    <t>Trần Việt</t>
  </si>
  <si>
    <t>Kim Phú, Phú Lâm, Yên Sơn, Tuyên Quang</t>
  </si>
  <si>
    <t>0394960744</t>
  </si>
  <si>
    <t>Nguyễn Hải</t>
  </si>
  <si>
    <t>Thôn 16, Nhữ Hán, Yên Sơn, Tuyên Quang</t>
  </si>
  <si>
    <t>0386971822</t>
  </si>
  <si>
    <t>Nguyễn Minh</t>
  </si>
  <si>
    <t>Quân</t>
  </si>
  <si>
    <t>Thôn 11, Nhữ Hán, Yên Sơn, Tuyên Quang</t>
  </si>
  <si>
    <t>0387890311</t>
  </si>
  <si>
    <t>Xóm 18, Kim Phú, Yên Sơn, Tuyên Quang</t>
  </si>
  <si>
    <t>0378519127</t>
  </si>
  <si>
    <t>Lưu Đình</t>
  </si>
  <si>
    <t>0336464428</t>
  </si>
  <si>
    <t>Vũ Trần Xuân</t>
  </si>
  <si>
    <t>Tổ 5, Ỷ La, TPTQ, Tuyên Quang</t>
  </si>
  <si>
    <t>0979271523</t>
  </si>
  <si>
    <t>Ngành Nghề, Thái Bình, Yên Sơn, Tuyên Quang</t>
  </si>
  <si>
    <t>0333639699</t>
  </si>
  <si>
    <t>Dương Quang</t>
  </si>
  <si>
    <t>Trường Thi C, An Khang, TPTQ, Tuyên Quang</t>
  </si>
  <si>
    <t>0373375287</t>
  </si>
  <si>
    <t>Vũ Đại</t>
  </si>
  <si>
    <t>Lộc</t>
  </si>
  <si>
    <t>Vũ Ngọc Ham - LR</t>
  </si>
  <si>
    <t>Lê Thị Bình - LR</t>
  </si>
  <si>
    <t>0362887225, 0329242776</t>
  </si>
  <si>
    <t>Khải</t>
  </si>
  <si>
    <t>Xóm 25, Kim Phú, Yên Sơn, Tuyên Quang</t>
  </si>
  <si>
    <t>Hoàng Văn Sứ - LR</t>
  </si>
  <si>
    <t>Hà Thị Phương - LR</t>
  </si>
  <si>
    <t>Thôn 6, Tân Long, Yên Sơn, Tuyên Quang</t>
  </si>
  <si>
    <t>0966867446</t>
  </si>
  <si>
    <t>Trần Văn Hùng - LR</t>
  </si>
  <si>
    <t>Đặng Tài</t>
  </si>
  <si>
    <t>0385004396</t>
  </si>
  <si>
    <t>Đặng Trung Xuân - LR</t>
  </si>
  <si>
    <t>Triệu Thị Xoan - LR</t>
  </si>
  <si>
    <t>Hoàng A</t>
  </si>
  <si>
    <t>Sình</t>
  </si>
  <si>
    <t>0345322601</t>
  </si>
  <si>
    <t>Trúng tuyển nguyện vọng 2</t>
  </si>
  <si>
    <t>Xét tuyển nguyện vọng 2 (trượt nguyện vọng 1 Công nghệ ô tô)</t>
  </si>
  <si>
    <t>không trúng tuyển nguyện vọng 1. Trúng tuyển nguyện vọng 2, nghề Điện Coongn ghiệp.</t>
  </si>
  <si>
    <t>Học ghép với TC Công nghệ ô tô (THCS)</t>
  </si>
  <si>
    <t>Nguyện vọng 2 (Trượt nguyện vọng 1 - CNOT)</t>
  </si>
  <si>
    <t>Đã ĐT đề nghị bổ sung nguyện vọng 2</t>
  </si>
  <si>
    <t>Nguyện vọng 2 (Trượt nguyện vọng 1 (CNOT)</t>
  </si>
  <si>
    <t>Nguyện vọng 3 (Trượt nguyện vọng 1 (CNOT) và nguyện vọng 2 (VH MTCN)</t>
  </si>
  <si>
    <t>Đã xét sang nguyện vọng 2</t>
  </si>
  <si>
    <t>Đã xét sang nguyện vọng 3</t>
  </si>
  <si>
    <t xml:space="preserve"> </t>
  </si>
  <si>
    <t>Nguyện vọng 2 (Trượt nguyện vọng 1 Công nghệ ô tô)</t>
  </si>
  <si>
    <t>Nhắn tin đăng ký nguyện vọng 3 CNKT cơ khí (0989940763)</t>
  </si>
  <si>
    <t>CNKTCK</t>
  </si>
  <si>
    <t>ĐT không liên lạc được</t>
  </si>
  <si>
    <t>Không trúng tuyển NV1; Trúng tuyển NV2 Điện CN</t>
  </si>
  <si>
    <t>Trúng tuyển nguyện vọng 3</t>
  </si>
  <si>
    <t>Trúng tuyển nguyện vọng 1</t>
  </si>
  <si>
    <t xml:space="preserve">Bế Văn </t>
  </si>
  <si>
    <t>Quan</t>
  </si>
  <si>
    <t>Khoan Hạ, Thượng Nông, Na Hang, Tuyên Quang</t>
  </si>
  <si>
    <t>Đinh Trọng</t>
  </si>
  <si>
    <t>Lô Quang</t>
  </si>
  <si>
    <t>Lô Văn Nhất - LR</t>
  </si>
  <si>
    <t>Khanh</t>
  </si>
  <si>
    <t>Tiên Kiều, Bắc Quang, Hà Giang</t>
  </si>
  <si>
    <t>0979028705</t>
  </si>
  <si>
    <t>Nguyễn Hải Hùng - NH</t>
  </si>
  <si>
    <t>Triệu Thị Tạch - LR</t>
  </si>
  <si>
    <t>Tiên Kiều-Bắc Quang</t>
  </si>
  <si>
    <t>Bùi Thu Trang</t>
  </si>
  <si>
    <t>2/8</t>
  </si>
  <si>
    <t>Tổ 6, TT Na Hang, Na Hang, Tuyên Quang</t>
  </si>
  <si>
    <t>0384903304</t>
  </si>
  <si>
    <t>Trần Quốc Sùng - CB</t>
  </si>
  <si>
    <t>Nguyễn Thị Thúy - CB</t>
  </si>
  <si>
    <t>Na Hang</t>
  </si>
  <si>
    <t>7/8</t>
  </si>
  <si>
    <t>Hùng Xuân Hùng Đức, Hàm Yên, Tuyên Quang</t>
  </si>
  <si>
    <t>0972527488</t>
  </si>
  <si>
    <t>Triệu Văn Minh - LR</t>
  </si>
  <si>
    <t>Vi Thị Thắm - LR</t>
  </si>
  <si>
    <t>5/8</t>
  </si>
  <si>
    <t>Bình Ca 2, Tứ Quận, Yên Sơn, Tuyên Quang</t>
  </si>
  <si>
    <t>0334001423</t>
  </si>
  <si>
    <t>Đặng Mạnh Hoàn - LR</t>
  </si>
  <si>
    <t>Hà Thị Hằng - LR</t>
  </si>
  <si>
    <t>6/8</t>
  </si>
  <si>
    <t>0868781327</t>
  </si>
  <si>
    <t>Lý Văn Nhất - LR</t>
  </si>
  <si>
    <t>La Thị Trấn - LR</t>
  </si>
  <si>
    <t>Bàn Đức</t>
  </si>
  <si>
    <t>Vàng Ngược, Trung Minh, Yên Sơn, Tuyên Quang</t>
  </si>
  <si>
    <t>0387960933</t>
  </si>
  <si>
    <t>Bàn Văn Trường - LR</t>
  </si>
  <si>
    <t>Triệu Thị Huyền - LR</t>
  </si>
  <si>
    <t>Trung Minh</t>
  </si>
  <si>
    <t>Nguyễn Thùy</t>
  </si>
  <si>
    <t>Đá Bàn 2, Mỹ Bằng, Yên Sơn, Tuyên Quang</t>
  </si>
  <si>
    <t>0378001741</t>
  </si>
  <si>
    <t>Nguyễn Văn Tiến - LR</t>
  </si>
  <si>
    <t>Lê Thị Chung - LR</t>
  </si>
  <si>
    <t>Mỹ Bằng</t>
  </si>
  <si>
    <t>Trần Khải</t>
  </si>
  <si>
    <t>Hoàn</t>
  </si>
  <si>
    <t>Tổ 3, Ỷ La, TPTQ, Tuyên Quang</t>
  </si>
  <si>
    <t>0393099981</t>
  </si>
  <si>
    <t>Trần Văn Xuân - LR</t>
  </si>
  <si>
    <t>Hoàng Thị Thảo - LR</t>
  </si>
  <si>
    <t>Nguyễn Hoàng Thế</t>
  </si>
  <si>
    <t>Tân An, Thái Hòa, Hàm Yên, Tuyên Quang</t>
  </si>
  <si>
    <t>0399254258</t>
  </si>
  <si>
    <t>Nguyễn Văn Quyền - LR</t>
  </si>
  <si>
    <t>Hoàng Thị Nga - LR</t>
  </si>
  <si>
    <t>Bùi Xuân</t>
  </si>
  <si>
    <t>Thôn Bẩng, Công Đa, Yên Sơn, Tuyên quang</t>
  </si>
  <si>
    <t>0335714201</t>
  </si>
  <si>
    <t>Bùi Xuân Lưu - LR</t>
  </si>
  <si>
    <t>Ma Thị Điểm - LR</t>
  </si>
  <si>
    <t>Thôn 5, Lâm Lờ Giang, Đắc Song, Đắc Nông</t>
  </si>
  <si>
    <t>0899398148</t>
  </si>
  <si>
    <t>Nguyễn Đức Chính - LR</t>
  </si>
  <si>
    <t>PTDTNT Tây Nguyên</t>
  </si>
  <si>
    <t>Thôn 3, Thái Bình, Yên Sơn, Tuyên Quang</t>
  </si>
  <si>
    <t>0333693558</t>
  </si>
  <si>
    <t>Nguyễn Đình Hòa - Đã chết</t>
  </si>
  <si>
    <t>Doãn Thị Hòa - CN</t>
  </si>
  <si>
    <t>Trần Bạch</t>
  </si>
  <si>
    <t>Noong Phường, Minh Quang, Chiêm Hóa, Tuyên Quang</t>
  </si>
  <si>
    <t>0394636318</t>
  </si>
  <si>
    <t>Trần Văn Đông - LR</t>
  </si>
  <si>
    <t>Ma Thị Sản - LR</t>
  </si>
  <si>
    <t>Quan Ngọc Cừ</t>
  </si>
  <si>
    <t>0972527324</t>
  </si>
  <si>
    <t>Trần Văn Dũng - LR</t>
  </si>
  <si>
    <t>Trần Thị Minh - LR</t>
  </si>
  <si>
    <t>Đào Văn Vinh</t>
  </si>
  <si>
    <t>9/8</t>
  </si>
  <si>
    <t>0369248034</t>
  </si>
  <si>
    <t>Trần Văn Thực - LR</t>
  </si>
  <si>
    <t>Âu Thanh Xuân - LR</t>
  </si>
  <si>
    <t>Hoàng Đức</t>
  </si>
  <si>
    <t>Xóm 1, Tràng Đà, TPTQ, Tuyên Quang</t>
  </si>
  <si>
    <t>0387246938</t>
  </si>
  <si>
    <t>Hoàng Mạnh Thắng - Đã chết</t>
  </si>
  <si>
    <t>Phạm Thị Thị Vinh - LĐTD</t>
  </si>
  <si>
    <t>Tràng Đà</t>
  </si>
  <si>
    <t>Cao Thị Xuân Thu</t>
  </si>
  <si>
    <t>Thôn Hồ, Nhữ Hán, Yên Sơn, Tuyên Quang</t>
  </si>
  <si>
    <t>0394025125</t>
  </si>
  <si>
    <t>Trần Văn Hòa - LR</t>
  </si>
  <si>
    <t>Sầm Thị Hương - LR</t>
  </si>
  <si>
    <t>Nguyện vọng 3 (Trượt nguyện vọng 1 - 2)</t>
  </si>
  <si>
    <t>Điện CN</t>
  </si>
  <si>
    <t>CNOT</t>
  </si>
  <si>
    <t>VHMTCN</t>
  </si>
  <si>
    <t>Nam Thắng, Chiêu Yên, Yên Sơn, Tuyên Quang</t>
  </si>
  <si>
    <t>0398478944</t>
  </si>
  <si>
    <t>Đinh Trọng Hanh - LR</t>
  </si>
  <si>
    <t>Đoàn Thị Dung - LR</t>
  </si>
  <si>
    <t>TT - A Lợi HĐND</t>
  </si>
  <si>
    <t>8/8</t>
  </si>
  <si>
    <t xml:space="preserve">Lê Hoàng </t>
  </si>
  <si>
    <t>Xóm 1, Trung Môn, Yên Sơn, Tuyên Quang</t>
  </si>
  <si>
    <t>0965563196</t>
  </si>
  <si>
    <t>Lê Quang Nam - LĐTD</t>
  </si>
  <si>
    <t>Nguyễn Thu Hằng - LĐTD</t>
  </si>
  <si>
    <t>12/8</t>
  </si>
  <si>
    <t>Đỗ Hồng</t>
  </si>
  <si>
    <t>Tiến Thắng, Cấp Tiến, Sơn Dương, Tuyên Quang</t>
  </si>
  <si>
    <t>0384280331</t>
  </si>
  <si>
    <t>Đỗ Xuân Hồng - CN</t>
  </si>
  <si>
    <t>Phạm Thị Hạnh - GV</t>
  </si>
  <si>
    <t>Gừng</t>
  </si>
  <si>
    <t>Lũng Luông, Hồng Quang, Lâm Bình, Tuyên Quang</t>
  </si>
  <si>
    <t>cs</t>
  </si>
  <si>
    <t>PT</t>
  </si>
  <si>
    <t>0869993882, 0868096046</t>
  </si>
  <si>
    <t>Ma Bá Sử - LR</t>
  </si>
  <si>
    <t>Ma Thị Niệm - LR</t>
  </si>
  <si>
    <t>13/8</t>
  </si>
  <si>
    <t>Nguyễn Thị Bền - LR</t>
  </si>
  <si>
    <t>0966915795, 0384371314</t>
  </si>
  <si>
    <t>Thôn 2, Cây Thị, Thái Bình, Yên Sơn, Tuyên Quang</t>
  </si>
  <si>
    <t xml:space="preserve">Nguyễn Văn </t>
  </si>
  <si>
    <t>Tốt nghiệp THPT, xin học ghép với THCS</t>
  </si>
  <si>
    <t>Trượt tốt nghiệp THPT, học ghép với THCS</t>
  </si>
  <si>
    <t>Lãm</t>
  </si>
  <si>
    <t>Âu Văn Thế</t>
  </si>
  <si>
    <t>0384979858</t>
  </si>
  <si>
    <t>Âu Văn Học - LĐTD</t>
  </si>
  <si>
    <t>Lương Thị Thức - CN</t>
  </si>
  <si>
    <t>Phúc Lộc A, An Khang, TPTQ, Tuyên Quang</t>
  </si>
  <si>
    <t>0968300213, 0345705720</t>
  </si>
  <si>
    <t>Hoàng Văn Giáp - Đã chết</t>
  </si>
  <si>
    <t>Hoàng Thị Phiền - LR</t>
  </si>
  <si>
    <t>Bàn Xuân</t>
  </si>
  <si>
    <t>Thôn 7, Tân Tiến, Yên Sơn, Tuyên Quang</t>
  </si>
  <si>
    <t>0339485138</t>
  </si>
  <si>
    <t>Bàn Văn Thiên - LR</t>
  </si>
  <si>
    <t>Hợp</t>
  </si>
  <si>
    <t>Thọ Xuân, Nhữ Khê, Yên Sơn, Tuyên Quang</t>
  </si>
  <si>
    <t>0985513266</t>
  </si>
  <si>
    <t>Trần Văn An - LR</t>
  </si>
  <si>
    <t>Nguyễn Thị Nguyệt - LR</t>
  </si>
  <si>
    <t>Đồng Cả, Nhữ Khê, Yên Sơn, Tuyên quang</t>
  </si>
  <si>
    <t>0966287454</t>
  </si>
  <si>
    <t>Hoàng Văn Long - LR</t>
  </si>
  <si>
    <t>Trần Thị Thủy - LR</t>
  </si>
  <si>
    <t>Lê Văn</t>
  </si>
  <si>
    <t>0912882749</t>
  </si>
  <si>
    <t>Lê Văn Quang - LR</t>
  </si>
  <si>
    <t>Lý Thị Thơm - LR</t>
  </si>
  <si>
    <t>0865769921</t>
  </si>
  <si>
    <t>Nguyễn Xuân Tứ - LR</t>
  </si>
  <si>
    <t>Hà Thị Nhung - LR</t>
  </si>
  <si>
    <t>Xóm 5, Tân Tiến, Yên Sơn, Tuyên Quang</t>
  </si>
  <si>
    <t>0966085463</t>
  </si>
  <si>
    <t>Trần Văn Giang - LR</t>
  </si>
  <si>
    <t>Song Lĩnh, Lưỡng Vượng, TPTQ, Tuyên Quang</t>
  </si>
  <si>
    <t>0789242493</t>
  </si>
  <si>
    <t>Trần Văn Quý - LĐTD</t>
  </si>
  <si>
    <t>Phan Thị Hồng Nhung - LĐTD</t>
  </si>
  <si>
    <t>Lê Minh</t>
  </si>
  <si>
    <t>Lập Thành, Đức Ninh, Hàm Yên, Tuyên Quang</t>
  </si>
  <si>
    <t>0979260141</t>
  </si>
  <si>
    <t>Lê Mạnh Tuấn - LR</t>
  </si>
  <si>
    <t>Tạ Thị Bích - LR</t>
  </si>
  <si>
    <t>Lục Đức</t>
  </si>
  <si>
    <t>Khuân Ẻn, Hùng Đức, Hàm Yên, Tuyên Quang</t>
  </si>
  <si>
    <t>0355528400</t>
  </si>
  <si>
    <t>Lục Văn Chính - LR</t>
  </si>
  <si>
    <t>Đặng Thị Nhung - LR</t>
  </si>
  <si>
    <t>Bùi Việt Hương</t>
  </si>
  <si>
    <t>14/8</t>
  </si>
  <si>
    <t>Xóm 9, Thái Bình, Yên Sơn, Tuyên Quang</t>
  </si>
  <si>
    <t>0988043210, 0398899204</t>
  </si>
  <si>
    <t>Trần Văn Hiền - LR</t>
  </si>
  <si>
    <t>Nguyễn Thị Ngõn - LR</t>
  </si>
  <si>
    <t>Thôn 14, An Tường, TPTQ, Tuyên Quang</t>
  </si>
  <si>
    <t>0984074518</t>
  </si>
  <si>
    <t>Nguyễn Thị Hà - LR</t>
  </si>
  <si>
    <t xml:space="preserve">Tăng Bá </t>
  </si>
  <si>
    <t>Tiến Vũ 8, An Tường, TPTQ, Tuyên Quang</t>
  </si>
  <si>
    <t>Tăng Bá Chung - LR</t>
  </si>
  <si>
    <t>Nguyễn Thị Bảy - LR</t>
  </si>
  <si>
    <t>Thân</t>
  </si>
  <si>
    <t>Thôn 2, Mỏ Nghiền, Tân Thành, Hàm Yên, Tuyên Quang</t>
  </si>
  <si>
    <t>0342947350</t>
  </si>
  <si>
    <t>Triệu Văn Thùy - LR</t>
  </si>
  <si>
    <t>Lý Thị Bộ - LR</t>
  </si>
  <si>
    <t>Việt Thành</t>
  </si>
  <si>
    <t>Bùi Lan Hương</t>
  </si>
  <si>
    <t>15/8</t>
  </si>
  <si>
    <t>Tổ 10, Tân Quang, TPTQ, Tuyên Quang</t>
  </si>
  <si>
    <t>Nguyễn Văn Lộc - LĐTD</t>
  </si>
  <si>
    <t>Nguyễn Văn Minh</t>
  </si>
  <si>
    <t>Đỗ Hải</t>
  </si>
  <si>
    <t>Xóm 5, Trung Môn, Yên Sơn, Tuyên Quang</t>
  </si>
  <si>
    <t>0978856012, 0963615712</t>
  </si>
  <si>
    <t>Đỗ Trọng Hiền - LR</t>
  </si>
  <si>
    <t>Hà Thị Hân - LR</t>
  </si>
  <si>
    <t>Chu Việt</t>
  </si>
  <si>
    <t>0358491232</t>
  </si>
  <si>
    <t>Chu Văn Thành - LR</t>
  </si>
  <si>
    <t>Bàn Thị Hoa</t>
  </si>
  <si>
    <t>Lù Văn</t>
  </si>
  <si>
    <t>Tung</t>
  </si>
  <si>
    <t>Sâm Xắc, Công Đa, Yên Sơn, Tuyên Quang</t>
  </si>
  <si>
    <t>0385269913</t>
  </si>
  <si>
    <t>Lù Văn Tiến - LR</t>
  </si>
  <si>
    <t>Lù Già Diên - LR</t>
  </si>
  <si>
    <t>Tân Thành 1, Thái Long, TPTQ, Tuyên Quang</t>
  </si>
  <si>
    <t>0374209956</t>
  </si>
  <si>
    <t>Nguyễn Văn Tuấn - LR</t>
  </si>
  <si>
    <t>Trần Thị Mai - LR</t>
  </si>
  <si>
    <t>Đỗ Tùng</t>
  </si>
  <si>
    <t>0383638273</t>
  </si>
  <si>
    <t>Đỗ Văn Hải - LR</t>
  </si>
  <si>
    <t>Chu Thị Thư - LR</t>
  </si>
  <si>
    <t>Nguyễn Bách</t>
  </si>
  <si>
    <t>0963525173, 0915549464</t>
  </si>
  <si>
    <t>Nguyễn Bách Quân - LR</t>
  </si>
  <si>
    <t>Nguyễn Thị Huyền - LR</t>
  </si>
  <si>
    <t xml:space="preserve">Lê Toàn </t>
  </si>
  <si>
    <t>Tổ 7, Minh Xuân, TPTQ, Tuyên Quang</t>
  </si>
  <si>
    <t>0383120659</t>
  </si>
  <si>
    <t>Lê Quang Hà - CB thuế</t>
  </si>
  <si>
    <t>Phan Thị Quỳnh Hương - Nội trợ</t>
  </si>
  <si>
    <t>Hồng Thái</t>
  </si>
  <si>
    <t>Phan Đình Phước</t>
  </si>
  <si>
    <t>Nguyễn Thọ</t>
  </si>
  <si>
    <t>Tổ 14, Phan Thiết, TPTQ, Tuyên Quang</t>
  </si>
  <si>
    <t>0856829569</t>
  </si>
  <si>
    <t>Nguyễn Hoàng Long - LĐTD</t>
  </si>
  <si>
    <t>Trần Thu Hằng - LĐTD</t>
  </si>
  <si>
    <t>Đỗ Hương</t>
  </si>
  <si>
    <t>Lan</t>
  </si>
  <si>
    <t>SN 12, Tổ 14, Tân Hà, TPTQ, Tuyên Quang</t>
  </si>
  <si>
    <t>0359976607, 0373097505</t>
  </si>
  <si>
    <t>Nguyễn Văn Khánh - LĐTD</t>
  </si>
  <si>
    <t>Đỗ Thanh Thủy - LĐTD</t>
  </si>
  <si>
    <t>Đoàn Thị Hoài</t>
  </si>
  <si>
    <t>Tổ  2, Ỷ La, TPTQ, Tuyên Quang</t>
  </si>
  <si>
    <t>0982077146</t>
  </si>
  <si>
    <t>Đoàn Duy Hiệp - LĐTD</t>
  </si>
  <si>
    <t>Đào Thị Hương - LR</t>
  </si>
  <si>
    <t>Phạm Văn Hạnh - LĐTD</t>
  </si>
  <si>
    <t>Trung học phổ thông (học ghép THCS)</t>
  </si>
  <si>
    <t>Trung học phổ thông, ghép với THCS</t>
  </si>
  <si>
    <t>Tốt nghiệp THPT, học ghép THCS</t>
  </si>
  <si>
    <t>Đã ĐT đc Hằng, phó HT đề nghị liên lạc gia đình, đề nghị nguyện vọng 2 là Điện CN</t>
  </si>
  <si>
    <t>Hà Văn</t>
  </si>
  <si>
    <t>Làng Bình, Xuân Quang, Chiêm Hóa</t>
  </si>
  <si>
    <t>0368042832</t>
  </si>
  <si>
    <t>Hà Văn Tướng LR</t>
  </si>
  <si>
    <t>Khổng Thị Tứ LR</t>
  </si>
  <si>
    <t>Bùi Cường</t>
  </si>
  <si>
    <t>Trúng tuyển nguyện vọng 1, nghề Điện Công nghiệp</t>
  </si>
  <si>
    <t>Trượt nguyện vọng 1. Trúng tuyển nguyện vọng 2, nghề Kế toán doanh nghiệp</t>
  </si>
  <si>
    <t>Trượt nguyện vọng 1,2. Trúng tuyển nguyện vọng 3, nghề Kế toán doanh nghiệp</t>
  </si>
  <si>
    <t>Hà Hoàng</t>
  </si>
  <si>
    <t>Yên</t>
  </si>
  <si>
    <t>Hang Hươu, Phú Lâm, Yên Sơn, Tuyên Quang</t>
  </si>
  <si>
    <t>0354519781</t>
  </si>
  <si>
    <t>Hà Văn Hưng - LR</t>
  </si>
  <si>
    <t>Hoàng Thị Dân - LR</t>
  </si>
  <si>
    <t>Thôn 4, Tân Tiến, Yên Sơn, Tuyên Quang</t>
  </si>
  <si>
    <t>0334534403</t>
  </si>
  <si>
    <t>Triệu Văn Tân - LR</t>
  </si>
  <si>
    <t>Lý Thị Hiền - LR</t>
  </si>
  <si>
    <t>Nguyễn Trường</t>
  </si>
  <si>
    <t>Tỉnh</t>
  </si>
  <si>
    <t>Quang Trung, Thái Sơn, Hàm Yên, Tuyên Quang</t>
  </si>
  <si>
    <t>0338863516, 0379538773</t>
  </si>
  <si>
    <t>Nguyễn Trường Tam - LR</t>
  </si>
  <si>
    <t>Nguyễn Thị Bình - LR</t>
  </si>
  <si>
    <t>16/8</t>
  </si>
  <si>
    <t>Hán Anh</t>
  </si>
  <si>
    <t>Thôn Cuổm, Yên Thuận, Hàm Yên, Tuyên Quang</t>
  </si>
  <si>
    <t>Hán Anh Tuấn - LR</t>
  </si>
  <si>
    <t>Ma Thị Xoan - GV</t>
  </si>
  <si>
    <t>PTDTBT Yên Thuận</t>
  </si>
  <si>
    <t>19/8</t>
  </si>
  <si>
    <t>Phan Hoàng</t>
  </si>
  <si>
    <t>Quyết Thắng, Mỹ Bằng, Yên Sơn, Tuyên Quang</t>
  </si>
  <si>
    <t>0989879337</t>
  </si>
  <si>
    <t>Phan Tiến Sỹ - CN</t>
  </si>
  <si>
    <t>Hoàng Thị Huệ - CN</t>
  </si>
  <si>
    <t>Lê Văn Tuyên</t>
  </si>
  <si>
    <t>Đồng Cả, Nhữ Khê. Yên Sơn, Tuyên Quang</t>
  </si>
  <si>
    <t>0971970676</t>
  </si>
  <si>
    <t>Trần Văn Yên - LR</t>
  </si>
  <si>
    <t>Trần Thị Hội - LR</t>
  </si>
  <si>
    <t>Phạm Xuân</t>
  </si>
  <si>
    <t>Điệp</t>
  </si>
  <si>
    <t>Xóm 10, Kim Phú, Yên Sơn, Tuyên Quang</t>
  </si>
  <si>
    <t>0356109645</t>
  </si>
  <si>
    <t>Phạm Xuân Toàn - LR</t>
  </si>
  <si>
    <t>Nguyễn Phương Loan</t>
  </si>
  <si>
    <t>Phương Mạnh</t>
  </si>
  <si>
    <t>Thôn 15, Kim Phú, Yên Sơn, Tuyên Quang</t>
  </si>
  <si>
    <t>0388518772</t>
  </si>
  <si>
    <t>Phương Mạnh Tuấn - LR</t>
  </si>
  <si>
    <t>Trần Thị Sinh - LR</t>
  </si>
  <si>
    <t>Triệu Đức</t>
  </si>
  <si>
    <t>Xóm 26, Kim Phú, Yên Sơn, Tuyên Quang</t>
  </si>
  <si>
    <t>0397532405</t>
  </si>
  <si>
    <t>Triệu Văn Tài - LR</t>
  </si>
  <si>
    <t>Bàn Thị Nhất - LR</t>
  </si>
  <si>
    <t>Đỗ Phương</t>
  </si>
  <si>
    <t>Thúy</t>
  </si>
  <si>
    <t>Xóm 4, Tràng Đà, TPTQ, Tuyên Quang</t>
  </si>
  <si>
    <t>0337706757</t>
  </si>
  <si>
    <t>Đỗ Ngọc Tùng - LĐTD</t>
  </si>
  <si>
    <t>Lê Thị Quý - CN</t>
  </si>
  <si>
    <t>20/8</t>
  </si>
  <si>
    <t xml:space="preserve">Đoàn Thị </t>
  </si>
  <si>
    <t>Xóm Cả, Tiến Bộ, Yên Sơn, Tuyên Quang</t>
  </si>
  <si>
    <t>0384347837</t>
  </si>
  <si>
    <t xml:space="preserve">Đoàn Mạnh Vinh </t>
  </si>
  <si>
    <t>Hoàng Thị Vân - LĐTD</t>
  </si>
  <si>
    <t>Nguyễn Thị Thùy</t>
  </si>
  <si>
    <t>Quyết Thắng, TT Sơn Dương, Sơn Dương, Tuyên Quang</t>
  </si>
  <si>
    <t>0968110366</t>
  </si>
  <si>
    <t>Nguyễn Đại Nghĩa - LR</t>
  </si>
  <si>
    <t>Nguyễn Thị Chức - LR</t>
  </si>
  <si>
    <t>Đoan Hùng</t>
  </si>
  <si>
    <t>TT Nghề Sơn Dương</t>
  </si>
  <si>
    <t>Tốt nghiệp THPT (học ghép với THCS)</t>
  </si>
  <si>
    <t xml:space="preserve">Hoàng Phương </t>
  </si>
  <si>
    <t>Khu 1, TT Tân Bình, Yên Sơn, Tuyên Quang</t>
  </si>
  <si>
    <t>0375120915</t>
  </si>
  <si>
    <t>Hoàng Văn Dũng - CN Z113</t>
  </si>
  <si>
    <t>Đặng Thị Huệ - XN Z113</t>
  </si>
  <si>
    <t xml:space="preserve">Hà Thế </t>
  </si>
  <si>
    <t>Đồng Tân, Bình Nhân, Chiêm Hóa, Tuyên Quang</t>
  </si>
  <si>
    <t>0979692678</t>
  </si>
  <si>
    <t>Hà Văn Chiêu - LR</t>
  </si>
  <si>
    <t>Quốc Thị Huế - LR</t>
  </si>
  <si>
    <t>HĐ Đ/c Thắng Nhân Lý</t>
  </si>
  <si>
    <t>Trương Quốc</t>
  </si>
  <si>
    <t>Khuôn Nhất, Nhân Lý, Chiêm Hóa, Tuyên Quang</t>
  </si>
  <si>
    <t>0399399495</t>
  </si>
  <si>
    <t>Trương Văn Nam - LR</t>
  </si>
  <si>
    <t>Nguyễn Thị Mão - LR</t>
  </si>
  <si>
    <t xml:space="preserve">Bùi Nghĩa </t>
  </si>
  <si>
    <t>Tổ 17, Minh Xuân, TPTQ, Tuyên Quang</t>
  </si>
  <si>
    <t>Bùi Văn Hiếu - LĐTD</t>
  </si>
  <si>
    <t>Ngô Kim Huế - LĐTD</t>
  </si>
  <si>
    <t>0948312982</t>
  </si>
  <si>
    <t>Nguyễn Anh Tuấn - CN</t>
  </si>
  <si>
    <t>Nguyễn Thị Thảo - CN</t>
  </si>
  <si>
    <t>Cô Yên</t>
  </si>
  <si>
    <t>Nịnh Mai</t>
  </si>
  <si>
    <t>0988205361</t>
  </si>
  <si>
    <t>Nịnh Tiến Oanh - CN</t>
  </si>
  <si>
    <t>Đỗ Ánh Tuyết - CN</t>
  </si>
  <si>
    <t xml:space="preserve">Lục Thùy </t>
  </si>
  <si>
    <t>Khu 6, TT Tân Bình, Yên Sơn, Tuyên Quang</t>
  </si>
  <si>
    <t>0974908941</t>
  </si>
  <si>
    <t>Lục Văn Phú - Đã chết</t>
  </si>
  <si>
    <t>Lê Thị Thu Huyền - CN</t>
  </si>
  <si>
    <t>Vũ Văn</t>
  </si>
  <si>
    <t>0357788685</t>
  </si>
  <si>
    <t>Vũ Văn Chung - LR</t>
  </si>
  <si>
    <t>Nguyễn Thị Mỹ - LR</t>
  </si>
  <si>
    <t>Hà Thế</t>
  </si>
  <si>
    <t>Quyền</t>
  </si>
  <si>
    <t>Thôn Dàm, Tứ Quận, Yên Sơn, Tuyên Quang</t>
  </si>
  <si>
    <t>0396685480</t>
  </si>
  <si>
    <t>Hà Hồng Quảng - LR</t>
  </si>
  <si>
    <t>Nguyễn Thị Giới - LR</t>
  </si>
  <si>
    <t>Dương Đình</t>
  </si>
  <si>
    <t>Sông Lô 3, An Tường, TPTQ, Tuyên Quang</t>
  </si>
  <si>
    <t>0372864518</t>
  </si>
  <si>
    <t>Dương Đình Lâm - LĐTD</t>
  </si>
  <si>
    <t>Nguyễn Thị Bích Hiên - LR</t>
  </si>
  <si>
    <t>Đặng Xuân</t>
  </si>
  <si>
    <t>Định</t>
  </si>
  <si>
    <t>Nhùng Dàm, Tứ Quận, Yên Sơn, Tuyên Quang</t>
  </si>
  <si>
    <t>0364506328, 0387730759</t>
  </si>
  <si>
    <t>Đặng Văn Linh - LR</t>
  </si>
  <si>
    <t>Đặng Thị Xuyên</t>
  </si>
  <si>
    <t xml:space="preserve">Khả năng không ở KTX </t>
  </si>
  <si>
    <t>Khả năng không ở KTX</t>
  </si>
  <si>
    <t xml:space="preserve">Trần Diệp </t>
  </si>
  <si>
    <t>Tân Thành, Thái Long, TPTQ, Tuyên Quang</t>
  </si>
  <si>
    <t>0344455698</t>
  </si>
  <si>
    <t>Trần Văn Sách - LR</t>
  </si>
  <si>
    <t>Trần Thị Thông - LR</t>
  </si>
  <si>
    <t>21/8</t>
  </si>
  <si>
    <t>Đinh Văn</t>
  </si>
  <si>
    <t>Thương Châu, TT Sơn Dương, Sơn Dương, Tuyên Quang</t>
  </si>
  <si>
    <t>0967623842</t>
  </si>
  <si>
    <t>Đinh Văn Ngọc - LĐTD</t>
  </si>
  <si>
    <t>Lự Thị Khuyên - LĐTD</t>
  </si>
  <si>
    <t>Kỳ Lâm</t>
  </si>
  <si>
    <t>Bùi Mạnh Cường</t>
  </si>
  <si>
    <t>22/8</t>
  </si>
  <si>
    <t>0344066872</t>
  </si>
  <si>
    <t>Nguyễn Văn Từ - LR</t>
  </si>
  <si>
    <t>Đào Thị Loan - LR</t>
  </si>
  <si>
    <t>Phan Trung</t>
  </si>
  <si>
    <t>0393269850</t>
  </si>
  <si>
    <t>Phan Văn Thế - LR</t>
  </si>
  <si>
    <t>Đinh Thị Nga - LR</t>
  </si>
  <si>
    <t>HĐ Chân Sơn</t>
  </si>
  <si>
    <t>Lê Quốc</t>
  </si>
  <si>
    <t>Đồng Phú, Hào Phú, Sơn Dương, Tuyên Quang</t>
  </si>
  <si>
    <t>0382082592</t>
  </si>
  <si>
    <t>Lê Xuân Hoàn - LR</t>
  </si>
  <si>
    <t>Nguyễn Thị Dịu - LR</t>
  </si>
  <si>
    <t>Phạm Duy</t>
  </si>
  <si>
    <t>28/1/2004</t>
  </si>
  <si>
    <t>Xóm 12, Trung Môn, Yên Sơn, Tuyên Quang</t>
  </si>
  <si>
    <t>0989543374</t>
  </si>
  <si>
    <t>Phạm Đức Thiện - LR</t>
  </si>
  <si>
    <t>Nguyễn Thị Ngọc - LR</t>
  </si>
  <si>
    <t>23/8</t>
  </si>
  <si>
    <t>Hiển</t>
  </si>
  <si>
    <t>13/12/2004</t>
  </si>
  <si>
    <t>Tổ 4, Tân Quang, TPTQ, Tuyên Quang</t>
  </si>
  <si>
    <t>0384407295, 0972607381</t>
  </si>
  <si>
    <t>Trần Văn Hiếu - KD</t>
  </si>
  <si>
    <t>Đào Thị Lan - KD</t>
  </si>
  <si>
    <t>Từ Quang</t>
  </si>
  <si>
    <t>20/9/1995</t>
  </si>
  <si>
    <t>Tân An, TT Tân Yên, Hàm Yên, Tuyên Quang</t>
  </si>
  <si>
    <t>0336572466</t>
  </si>
  <si>
    <t>Từ Quang Hải - VC thuế</t>
  </si>
  <si>
    <t>Trương Thị Phương - GV</t>
  </si>
  <si>
    <t>14/5/2004</t>
  </si>
  <si>
    <t>0374456432</t>
  </si>
  <si>
    <t>Triệu Thị Chạn - LR</t>
  </si>
  <si>
    <t>Ao Răm, Phúc Ninh, Hàm Yên, Tuyên Quang</t>
  </si>
  <si>
    <t>0978735324</t>
  </si>
  <si>
    <t>Trần Trung Thành - CB xã</t>
  </si>
  <si>
    <t>Phạm Thị Oanh - GV</t>
  </si>
  <si>
    <t>Thụy</t>
  </si>
  <si>
    <t>19/1/2000</t>
  </si>
  <si>
    <t>Bản Têm, Minh Quang, Chiêm Hóa, Tuyên Quang</t>
  </si>
  <si>
    <t>0386954580</t>
  </si>
  <si>
    <t>Ma Công Thúy - LR</t>
  </si>
  <si>
    <t>Ma Thị Sấm - LR</t>
  </si>
  <si>
    <t>Tân Thắng, Tú Thịnh, Sơn Dương, Tuyên Quang</t>
  </si>
  <si>
    <t>0394176244</t>
  </si>
  <si>
    <t>Trần Văn Phúc - LĐTD</t>
  </si>
  <si>
    <t>Nguyễn Thị Phượng - LĐTD</t>
  </si>
  <si>
    <t>Phạm Thị Thanh Yên</t>
  </si>
  <si>
    <t>Phan Quốc</t>
  </si>
  <si>
    <t>Thôn Cả, Tân Trào, Sơn Dương, Tuyên Quang</t>
  </si>
  <si>
    <t>0986450314</t>
  </si>
  <si>
    <t>Phan Văn Trụ - LR</t>
  </si>
  <si>
    <t>Đàm Thị Kim - LR</t>
  </si>
  <si>
    <t>17/10/2004</t>
  </si>
  <si>
    <t>18/11/2004</t>
  </si>
  <si>
    <t>Bùi Văn</t>
  </si>
  <si>
    <t>Kiên</t>
  </si>
  <si>
    <t>Xóm Nghiêm, Hoàng Khai, Yên Sơn, Tuyên Quang</t>
  </si>
  <si>
    <t>0395447073, 0326484550</t>
  </si>
  <si>
    <t>Bùi Văn Cường - LR</t>
  </si>
  <si>
    <t>Lương Thị Huế - LR</t>
  </si>
  <si>
    <t>Hoàng Khai</t>
  </si>
  <si>
    <t>Hà Thị Tiểu</t>
  </si>
  <si>
    <t>Nà Nâu, Yên Lập, Chiêm Hóa, Tuyên Quang</t>
  </si>
  <si>
    <t>0377937515</t>
  </si>
  <si>
    <t>Hà Trung Kiên - LR</t>
  </si>
  <si>
    <t>Hà Thị Thảo - LR</t>
  </si>
  <si>
    <t>Hà Thị Phương</t>
  </si>
  <si>
    <t>Nà Mo, Yên Lập, Chiêm Hóa, Tuyên Quang</t>
  </si>
  <si>
    <t>0969758432</t>
  </si>
  <si>
    <t>Hà Văn Toàn - LR</t>
  </si>
  <si>
    <t>Lại Thị Sách - LR</t>
  </si>
  <si>
    <t>Chăn nuôi thú y</t>
  </si>
  <si>
    <t>Có thể nhập 80%</t>
  </si>
  <si>
    <t>Trượt THPT</t>
  </si>
  <si>
    <t>Ma Quang</t>
  </si>
  <si>
    <t>Chiểu</t>
  </si>
  <si>
    <t>Bản Lai, Phúc Sơn, Chiêm Hóa, Tuyên Quang</t>
  </si>
  <si>
    <t>Long Nhật</t>
  </si>
  <si>
    <t>Thôn 18, Đội Cấn, TPTQ, Tuyên Quang</t>
  </si>
  <si>
    <t>0368938395</t>
  </si>
  <si>
    <t>Nguyễn Duy</t>
  </si>
  <si>
    <t>Khuôn Thống, Phúc Ninh, Yên Sơn, Tuyên Quang</t>
  </si>
  <si>
    <t>0979915378</t>
  </si>
  <si>
    <t>Nhữ Công</t>
  </si>
  <si>
    <t>Bằng</t>
  </si>
  <si>
    <t>An Lạc 1, Xuân Vân, Yên Sơn, Tuyên Quang</t>
  </si>
  <si>
    <t>Trượt tốt nghiệp THPT</t>
  </si>
  <si>
    <t>Vương Trần Quang</t>
  </si>
  <si>
    <t>An Lộc B, An Khang, TP Tuyên Quang, Tuyên Quang</t>
  </si>
  <si>
    <t xml:space="preserve">Vũ Đức </t>
  </si>
  <si>
    <t>Ba Nhà, Sơn Nam, Sơn Dương, Tuyên Quang</t>
  </si>
  <si>
    <t>0392457712</t>
  </si>
  <si>
    <t>Thảo</t>
  </si>
  <si>
    <t>0379581377</t>
  </si>
  <si>
    <t>Tốt nghiệp THPT (học ghép)</t>
  </si>
  <si>
    <t>DANH SÁCH TRÚNG TUYỂN</t>
  </si>
  <si>
    <t>NGHỀ ĐIỆN CÔNG NGHIỆP - TRÌNH ĐỘ TRUNG CẤP</t>
  </si>
  <si>
    <t>NGHỀ CHĂN NUÔI THÚ Y - TRÌNH ĐỘ TRUNG CẤP</t>
  </si>
  <si>
    <t>NGHỀ CÔNG NGHỆ Ô TÔ - TRÌNH ĐỘ TRUNG CẤP</t>
  </si>
  <si>
    <t>NGHỀ VẬN HÀNH MÁY THI CÔNG NỀN - TRÌNH ĐỘ TRUNG CẤP</t>
  </si>
  <si>
    <t>NGHỀ HÀN - TRÌNH ĐỘ TRUNG CẤP</t>
  </si>
  <si>
    <t>NGHỀ KẾ TOÁN DOANH NGHIỆP - TRÌNH ĐỘ TRUNG CẤP</t>
  </si>
  <si>
    <t>NGHỀ CÔNG NGHỆ KỸ THUẬT CƠ KHÍ - TRÌNH ĐỘ TRUNG CẤP</t>
  </si>
</sst>
</file>

<file path=xl/styles.xml><?xml version="1.0" encoding="utf-8"?>
<styleSheet xmlns="http://schemas.openxmlformats.org/spreadsheetml/2006/main">
  <numFmts count="5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m/d/yy;@"/>
    <numFmt numFmtId="165" formatCode="m/d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[$-409]dddd\,\ mmmm\ d\,\ yyyy"/>
    <numFmt numFmtId="174" formatCode="[$-409]h:mm:ss\ AM/PM"/>
    <numFmt numFmtId="175" formatCode="###,###,##0.000"/>
    <numFmt numFmtId="176" formatCode="###,###,###,##0"/>
    <numFmt numFmtId="177" formatCode="###,###,###,##0.0"/>
    <numFmt numFmtId="178" formatCode="###,###,###.000"/>
    <numFmt numFmtId="179" formatCode="#,###,##0.0000"/>
    <numFmt numFmtId="180" formatCode="#,###,###,###,###,##0"/>
    <numFmt numFmtId="181" formatCode="#,###,###,##0.0"/>
    <numFmt numFmtId="182" formatCode="###,###,##0"/>
    <numFmt numFmtId="183" formatCode="###,###,###,##0.000"/>
    <numFmt numFmtId="184" formatCode="#,###,###,##0.0000"/>
    <numFmt numFmtId="185" formatCode="###,###.0000"/>
    <numFmt numFmtId="186" formatCode="###,###,###.0000"/>
    <numFmt numFmtId="187" formatCode="###,##0.0000"/>
    <numFmt numFmtId="188" formatCode="###,###,###,###,##0"/>
    <numFmt numFmtId="189" formatCode="##0.000%"/>
    <numFmt numFmtId="190" formatCode="###,###,##0.0000"/>
    <numFmt numFmtId="191" formatCode="##0.0%"/>
    <numFmt numFmtId="192" formatCode="##0%"/>
    <numFmt numFmtId="193" formatCode="##0.00%"/>
    <numFmt numFmtId="194" formatCode="0.0000"/>
    <numFmt numFmtId="195" formatCode="###,###,##0.00000"/>
    <numFmt numFmtId="196" formatCode="###,###,##0.000000"/>
    <numFmt numFmtId="197" formatCode="###,###,##0.00"/>
    <numFmt numFmtId="198" formatCode="###,###,##0.0"/>
    <numFmt numFmtId="199" formatCode="##0.0"/>
    <numFmt numFmtId="200" formatCode="##0.0000"/>
    <numFmt numFmtId="201" formatCode="0.0%"/>
    <numFmt numFmtId="202" formatCode="###,##0.000"/>
    <numFmt numFmtId="203" formatCode="_(* #,##0.000_);_(* \(#,##0.000\);_(* &quot;-&quot;???_);_(@_)"/>
    <numFmt numFmtId="204" formatCode="_(* #,##0.0000_);_(* \(#,##0.0000\);_(* &quot;-&quot;????_);_(@_)"/>
    <numFmt numFmtId="205" formatCode="_(* #,##0.00000_);_(* \(#,##0.00000\);_(* &quot;-&quot;?????_);_(@_)"/>
    <numFmt numFmtId="206" formatCode="_(* #,##0.0_);_(* \(#,##0.0\);_(* &quot;-&quot;?_);_(@_)"/>
    <numFmt numFmtId="207" formatCode="#.##0"/>
    <numFmt numFmtId="208" formatCode="[$-409]dddd\,\ mmmm\ dd\,\ yyyy"/>
    <numFmt numFmtId="209" formatCode="[$-42A]dd\ mmmm\ yyyy"/>
  </numFmts>
  <fonts count="56">
    <font>
      <sz val="10"/>
      <name val="Times New Roman"/>
      <family val="0"/>
    </font>
    <font>
      <b/>
      <sz val="10"/>
      <name val="MS Sans Serif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i/>
      <sz val="10"/>
      <name val="MS Sans Serif"/>
      <family val="0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66FF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/>
    </xf>
    <xf numFmtId="170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170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/>
    </xf>
    <xf numFmtId="170" fontId="0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0" xfId="0" applyNumberFormat="1" applyAlignment="1">
      <alignment/>
    </xf>
    <xf numFmtId="14" fontId="0" fillId="0" borderId="13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7" fillId="0" borderId="10" xfId="0" applyFont="1" applyBorder="1" applyAlignment="1">
      <alignment horizontal="center" vertical="center" textRotation="90" wrapText="1"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>
      <alignment/>
    </xf>
    <xf numFmtId="16" fontId="0" fillId="0" borderId="0" xfId="0" applyNumberFormat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 horizontal="center"/>
    </xf>
    <xf numFmtId="170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 quotePrefix="1">
      <alignment/>
    </xf>
    <xf numFmtId="0" fontId="10" fillId="0" borderId="13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0" borderId="20" xfId="0" applyBorder="1" applyAlignment="1" quotePrefix="1">
      <alignment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14" fontId="51" fillId="0" borderId="13" xfId="0" applyNumberFormat="1" applyFont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13" xfId="0" applyFont="1" applyBorder="1" applyAlignment="1" quotePrefix="1">
      <alignment/>
    </xf>
    <xf numFmtId="170" fontId="51" fillId="0" borderId="13" xfId="0" applyNumberFormat="1" applyFont="1" applyBorder="1" applyAlignment="1">
      <alignment horizontal="center"/>
    </xf>
    <xf numFmtId="1" fontId="51" fillId="0" borderId="13" xfId="0" applyNumberFormat="1" applyFont="1" applyBorder="1" applyAlignment="1">
      <alignment horizontal="center"/>
    </xf>
    <xf numFmtId="49" fontId="51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16" fontId="51" fillId="0" borderId="0" xfId="0" applyNumberFormat="1" applyFont="1" applyAlignment="1">
      <alignment/>
    </xf>
    <xf numFmtId="49" fontId="51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 quotePrefix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52" fillId="33" borderId="14" xfId="0" applyFont="1" applyFill="1" applyBorder="1" applyAlignment="1">
      <alignment horizontal="center"/>
    </xf>
    <xf numFmtId="0" fontId="52" fillId="33" borderId="18" xfId="0" applyFont="1" applyFill="1" applyBorder="1" applyAlignment="1">
      <alignment/>
    </xf>
    <xf numFmtId="0" fontId="52" fillId="33" borderId="19" xfId="0" applyFont="1" applyFill="1" applyBorder="1" applyAlignment="1">
      <alignment/>
    </xf>
    <xf numFmtId="14" fontId="52" fillId="33" borderId="14" xfId="0" applyNumberFormat="1" applyFont="1" applyFill="1" applyBorder="1" applyAlignment="1">
      <alignment horizontal="center"/>
    </xf>
    <xf numFmtId="0" fontId="52" fillId="33" borderId="14" xfId="0" applyFont="1" applyFill="1" applyBorder="1" applyAlignment="1">
      <alignment/>
    </xf>
    <xf numFmtId="170" fontId="52" fillId="33" borderId="14" xfId="0" applyNumberFormat="1" applyFont="1" applyFill="1" applyBorder="1" applyAlignment="1">
      <alignment horizontal="center"/>
    </xf>
    <xf numFmtId="1" fontId="52" fillId="33" borderId="14" xfId="0" applyNumberFormat="1" applyFont="1" applyFill="1" applyBorder="1" applyAlignment="1">
      <alignment horizontal="center"/>
    </xf>
    <xf numFmtId="49" fontId="52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0" fillId="0" borderId="23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14" fontId="0" fillId="33" borderId="20" xfId="0" applyNumberForma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0" xfId="0" applyFont="1" applyFill="1" applyBorder="1" applyAlignment="1">
      <alignment horizontal="center"/>
    </xf>
    <xf numFmtId="170" fontId="0" fillId="33" borderId="20" xfId="0" applyNumberFormat="1" applyFont="1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14" fontId="0" fillId="33" borderId="20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 quotePrefix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6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0" fontId="51" fillId="33" borderId="1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3" borderId="23" xfId="0" applyFill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14" fontId="53" fillId="0" borderId="13" xfId="0" applyNumberFormat="1" applyFont="1" applyBorder="1" applyAlignment="1">
      <alignment horizontal="center"/>
    </xf>
    <xf numFmtId="0" fontId="53" fillId="0" borderId="13" xfId="0" applyFont="1" applyBorder="1" applyAlignment="1">
      <alignment/>
    </xf>
    <xf numFmtId="0" fontId="53" fillId="0" borderId="13" xfId="0" applyFont="1" applyBorder="1" applyAlignment="1" quotePrefix="1">
      <alignment/>
    </xf>
    <xf numFmtId="170" fontId="53" fillId="0" borderId="13" xfId="0" applyNumberFormat="1" applyFont="1" applyBorder="1" applyAlignment="1">
      <alignment horizontal="center"/>
    </xf>
    <xf numFmtId="1" fontId="53" fillId="0" borderId="13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16" fontId="53" fillId="0" borderId="0" xfId="0" applyNumberFormat="1" applyFont="1" applyAlignment="1">
      <alignment/>
    </xf>
    <xf numFmtId="49" fontId="53" fillId="0" borderId="0" xfId="0" applyNumberFormat="1" applyFont="1" applyAlignment="1">
      <alignment/>
    </xf>
    <xf numFmtId="14" fontId="53" fillId="0" borderId="11" xfId="0" applyNumberFormat="1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14" fontId="52" fillId="0" borderId="13" xfId="0" applyNumberFormat="1" applyFont="1" applyBorder="1" applyAlignment="1">
      <alignment horizontal="center"/>
    </xf>
    <xf numFmtId="0" fontId="52" fillId="0" borderId="13" xfId="0" applyFont="1" applyBorder="1" applyAlignment="1" quotePrefix="1">
      <alignment/>
    </xf>
    <xf numFmtId="170" fontId="52" fillId="0" borderId="13" xfId="0" applyNumberFormat="1" applyFont="1" applyBorder="1" applyAlignment="1">
      <alignment horizontal="center"/>
    </xf>
    <xf numFmtId="1" fontId="52" fillId="0" borderId="13" xfId="0" applyNumberFormat="1" applyFont="1" applyBorder="1" applyAlignment="1">
      <alignment horizontal="center"/>
    </xf>
    <xf numFmtId="49" fontId="52" fillId="0" borderId="0" xfId="0" applyNumberFormat="1" applyFont="1" applyAlignment="1">
      <alignment/>
    </xf>
    <xf numFmtId="0" fontId="52" fillId="0" borderId="0" xfId="0" applyFont="1" applyAlignment="1">
      <alignment/>
    </xf>
    <xf numFmtId="16" fontId="52" fillId="0" borderId="13" xfId="0" applyNumberFormat="1" applyFont="1" applyBorder="1" applyAlignment="1">
      <alignment horizontal="center"/>
    </xf>
    <xf numFmtId="0" fontId="52" fillId="0" borderId="20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170" fontId="0" fillId="33" borderId="13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1" fontId="0" fillId="0" borderId="0" xfId="0" applyNumberFormat="1" applyAlignment="1">
      <alignment horizontal="center"/>
    </xf>
    <xf numFmtId="0" fontId="52" fillId="33" borderId="20" xfId="0" applyFont="1" applyFill="1" applyBorder="1" applyAlignment="1">
      <alignment horizontal="center"/>
    </xf>
    <xf numFmtId="0" fontId="52" fillId="33" borderId="21" xfId="0" applyFont="1" applyFill="1" applyBorder="1" applyAlignment="1">
      <alignment/>
    </xf>
    <xf numFmtId="0" fontId="52" fillId="33" borderId="22" xfId="0" applyFont="1" applyFill="1" applyBorder="1" applyAlignment="1">
      <alignment/>
    </xf>
    <xf numFmtId="14" fontId="52" fillId="33" borderId="20" xfId="0" applyNumberFormat="1" applyFont="1" applyFill="1" applyBorder="1" applyAlignment="1">
      <alignment horizontal="center"/>
    </xf>
    <xf numFmtId="0" fontId="52" fillId="33" borderId="20" xfId="0" applyFont="1" applyFill="1" applyBorder="1" applyAlignment="1">
      <alignment/>
    </xf>
    <xf numFmtId="0" fontId="52" fillId="33" borderId="20" xfId="0" applyFont="1" applyFill="1" applyBorder="1" applyAlignment="1" quotePrefix="1">
      <alignment/>
    </xf>
    <xf numFmtId="170" fontId="52" fillId="33" borderId="20" xfId="0" applyNumberFormat="1" applyFont="1" applyFill="1" applyBorder="1" applyAlignment="1">
      <alignment horizontal="center"/>
    </xf>
    <xf numFmtId="1" fontId="52" fillId="33" borderId="20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53" fillId="33" borderId="0" xfId="0" applyFont="1" applyFill="1" applyBorder="1" applyAlignment="1">
      <alignment/>
    </xf>
    <xf numFmtId="49" fontId="53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0" fontId="52" fillId="33" borderId="13" xfId="0" applyFont="1" applyFill="1" applyBorder="1" applyAlignment="1">
      <alignment horizontal="center"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14" fontId="52" fillId="33" borderId="23" xfId="0" applyNumberFormat="1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52" fillId="33" borderId="23" xfId="0" applyFont="1" applyFill="1" applyBorder="1" applyAlignment="1">
      <alignment/>
    </xf>
    <xf numFmtId="0" fontId="52" fillId="33" borderId="13" xfId="0" applyFont="1" applyFill="1" applyBorder="1" applyAlignment="1" quotePrefix="1">
      <alignment/>
    </xf>
    <xf numFmtId="0" fontId="52" fillId="33" borderId="13" xfId="0" applyFont="1" applyFill="1" applyBorder="1" applyAlignment="1">
      <alignment/>
    </xf>
    <xf numFmtId="170" fontId="52" fillId="33" borderId="13" xfId="0" applyNumberFormat="1" applyFont="1" applyFill="1" applyBorder="1" applyAlignment="1">
      <alignment horizontal="center"/>
    </xf>
    <xf numFmtId="1" fontId="52" fillId="33" borderId="13" xfId="0" applyNumberFormat="1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2" fillId="33" borderId="25" xfId="0" applyFont="1" applyFill="1" applyBorder="1" applyAlignment="1">
      <alignment/>
    </xf>
    <xf numFmtId="0" fontId="52" fillId="33" borderId="0" xfId="0" applyFont="1" applyFill="1" applyAlignment="1">
      <alignment horizontal="center"/>
    </xf>
    <xf numFmtId="14" fontId="52" fillId="33" borderId="0" xfId="0" applyNumberFormat="1" applyFont="1" applyFill="1" applyAlignment="1">
      <alignment horizontal="center"/>
    </xf>
    <xf numFmtId="170" fontId="52" fillId="33" borderId="0" xfId="0" applyNumberFormat="1" applyFont="1" applyFill="1" applyAlignment="1">
      <alignment horizontal="center"/>
    </xf>
    <xf numFmtId="1" fontId="52" fillId="33" borderId="0" xfId="0" applyNumberFormat="1" applyFont="1" applyFill="1" applyAlignment="1">
      <alignment horizontal="center"/>
    </xf>
    <xf numFmtId="14" fontId="52" fillId="33" borderId="13" xfId="0" applyNumberFormat="1" applyFont="1" applyFill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14" fontId="54" fillId="0" borderId="13" xfId="0" applyNumberFormat="1" applyFont="1" applyBorder="1" applyAlignment="1">
      <alignment horizontal="center"/>
    </xf>
    <xf numFmtId="0" fontId="54" fillId="0" borderId="13" xfId="0" applyFont="1" applyBorder="1" applyAlignment="1">
      <alignment/>
    </xf>
    <xf numFmtId="170" fontId="54" fillId="0" borderId="13" xfId="0" applyNumberFormat="1" applyFont="1" applyBorder="1" applyAlignment="1">
      <alignment horizontal="center"/>
    </xf>
    <xf numFmtId="1" fontId="54" fillId="0" borderId="13" xfId="0" applyNumberFormat="1" applyFont="1" applyBorder="1" applyAlignment="1">
      <alignment horizontal="center"/>
    </xf>
    <xf numFmtId="49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3" fillId="33" borderId="20" xfId="0" applyFont="1" applyFill="1" applyBorder="1" applyAlignment="1">
      <alignment horizontal="center"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14" fontId="53" fillId="33" borderId="20" xfId="0" applyNumberFormat="1" applyFont="1" applyFill="1" applyBorder="1" applyAlignment="1">
      <alignment horizontal="center"/>
    </xf>
    <xf numFmtId="0" fontId="53" fillId="33" borderId="20" xfId="0" applyFont="1" applyFill="1" applyBorder="1" applyAlignment="1">
      <alignment/>
    </xf>
    <xf numFmtId="0" fontId="53" fillId="33" borderId="20" xfId="0" applyFont="1" applyFill="1" applyBorder="1" applyAlignment="1" quotePrefix="1">
      <alignment/>
    </xf>
    <xf numFmtId="170" fontId="53" fillId="33" borderId="20" xfId="0" applyNumberFormat="1" applyFont="1" applyFill="1" applyBorder="1" applyAlignment="1">
      <alignment horizontal="center"/>
    </xf>
    <xf numFmtId="1" fontId="53" fillId="33" borderId="20" xfId="0" applyNumberFormat="1" applyFont="1" applyFill="1" applyBorder="1" applyAlignment="1">
      <alignment horizontal="center"/>
    </xf>
    <xf numFmtId="49" fontId="53" fillId="33" borderId="0" xfId="0" applyNumberFormat="1" applyFont="1" applyFill="1" applyBorder="1" applyAlignment="1">
      <alignment/>
    </xf>
    <xf numFmtId="16" fontId="53" fillId="33" borderId="0" xfId="0" applyNumberFormat="1" applyFont="1" applyFill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0" fontId="0" fillId="0" borderId="0" xfId="57" applyFont="1" applyAlignment="1">
      <alignment horizontal="center"/>
      <protection/>
    </xf>
    <xf numFmtId="170" fontId="0" fillId="0" borderId="0" xfId="57" applyNumberFormat="1" applyFont="1" applyAlignment="1">
      <alignment horizontal="center"/>
      <protection/>
    </xf>
    <xf numFmtId="1" fontId="0" fillId="0" borderId="0" xfId="57" applyNumberFormat="1" applyFont="1" applyAlignment="1">
      <alignment horizontal="center"/>
      <protection/>
    </xf>
    <xf numFmtId="49" fontId="0" fillId="0" borderId="0" xfId="57" applyNumberFormat="1">
      <alignment/>
      <protection/>
    </xf>
    <xf numFmtId="0" fontId="0" fillId="0" borderId="10" xfId="57" applyFont="1" applyBorder="1" applyAlignment="1">
      <alignment horizontal="center" vertical="center" wrapText="1"/>
      <protection/>
    </xf>
    <xf numFmtId="170" fontId="0" fillId="0" borderId="10" xfId="57" applyNumberFormat="1" applyFont="1" applyBorder="1" applyAlignment="1">
      <alignment horizontal="center" vertical="center" wrapText="1"/>
      <protection/>
    </xf>
    <xf numFmtId="0" fontId="0" fillId="0" borderId="10" xfId="57" applyBorder="1">
      <alignment/>
      <protection/>
    </xf>
    <xf numFmtId="0" fontId="0" fillId="0" borderId="10" xfId="57" applyFont="1" applyBorder="1" applyAlignment="1">
      <alignment horizontal="center" vertical="center" textRotation="90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9" fontId="0" fillId="0" borderId="10" xfId="57" applyNumberFormat="1" applyFont="1" applyBorder="1" applyAlignment="1">
      <alignment horizontal="center" vertical="center" wrapText="1"/>
      <protection/>
    </xf>
    <xf numFmtId="0" fontId="0" fillId="0" borderId="13" xfId="57" applyBorder="1" applyAlignment="1">
      <alignment horizontal="center"/>
      <protection/>
    </xf>
    <xf numFmtId="0" fontId="0" fillId="0" borderId="16" xfId="57" applyBorder="1">
      <alignment/>
      <protection/>
    </xf>
    <xf numFmtId="0" fontId="0" fillId="0" borderId="17" xfId="57" applyBorder="1">
      <alignment/>
      <protection/>
    </xf>
    <xf numFmtId="0" fontId="0" fillId="0" borderId="13" xfId="57" applyBorder="1">
      <alignment/>
      <protection/>
    </xf>
    <xf numFmtId="0" fontId="0" fillId="0" borderId="13" xfId="57" applyFont="1" applyBorder="1" applyAlignment="1">
      <alignment horizontal="center"/>
      <protection/>
    </xf>
    <xf numFmtId="170" fontId="0" fillId="0" borderId="13" xfId="57" applyNumberFormat="1" applyFont="1" applyBorder="1" applyAlignment="1">
      <alignment horizontal="center"/>
      <protection/>
    </xf>
    <xf numFmtId="1" fontId="0" fillId="0" borderId="13" xfId="57" applyNumberFormat="1" applyFont="1" applyBorder="1" applyAlignment="1">
      <alignment horizontal="center"/>
      <protection/>
    </xf>
    <xf numFmtId="0" fontId="0" fillId="0" borderId="14" xfId="57" applyBorder="1" applyAlignment="1">
      <alignment horizontal="center"/>
      <protection/>
    </xf>
    <xf numFmtId="0" fontId="0" fillId="0" borderId="18" xfId="57" applyBorder="1">
      <alignment/>
      <protection/>
    </xf>
    <xf numFmtId="0" fontId="0" fillId="0" borderId="19" xfId="57" applyBorder="1">
      <alignment/>
      <protection/>
    </xf>
    <xf numFmtId="0" fontId="0" fillId="0" borderId="14" xfId="57" applyBorder="1">
      <alignment/>
      <protection/>
    </xf>
    <xf numFmtId="0" fontId="0" fillId="0" borderId="14" xfId="57" applyFont="1" applyBorder="1" applyAlignment="1">
      <alignment horizontal="center"/>
      <protection/>
    </xf>
    <xf numFmtId="170" fontId="0" fillId="0" borderId="14" xfId="57" applyNumberFormat="1" applyFont="1" applyBorder="1" applyAlignment="1">
      <alignment horizontal="center"/>
      <protection/>
    </xf>
    <xf numFmtId="1" fontId="0" fillId="0" borderId="14" xfId="57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20" xfId="0" applyFont="1" applyBorder="1" applyAlignment="1">
      <alignment/>
    </xf>
    <xf numFmtId="0" fontId="52" fillId="0" borderId="21" xfId="0" applyFont="1" applyBorder="1" applyAlignment="1">
      <alignment/>
    </xf>
    <xf numFmtId="0" fontId="52" fillId="0" borderId="22" xfId="0" applyFont="1" applyBorder="1" applyAlignment="1">
      <alignment/>
    </xf>
    <xf numFmtId="14" fontId="52" fillId="0" borderId="20" xfId="0" applyNumberFormat="1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0" xfId="0" applyFont="1" applyBorder="1" applyAlignment="1" quotePrefix="1">
      <alignment/>
    </xf>
    <xf numFmtId="170" fontId="52" fillId="0" borderId="20" xfId="0" applyNumberFormat="1" applyFont="1" applyBorder="1" applyAlignment="1">
      <alignment horizontal="center"/>
    </xf>
    <xf numFmtId="1" fontId="52" fillId="0" borderId="20" xfId="0" applyNumberFormat="1" applyFont="1" applyBorder="1" applyAlignment="1">
      <alignment horizontal="center"/>
    </xf>
    <xf numFmtId="0" fontId="52" fillId="0" borderId="26" xfId="0" applyFont="1" applyBorder="1" applyAlignment="1">
      <alignment/>
    </xf>
    <xf numFmtId="0" fontId="52" fillId="0" borderId="27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14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170" fontId="13" fillId="0" borderId="13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Border="1" applyAlignment="1">
      <alignment/>
    </xf>
    <xf numFmtId="14" fontId="0" fillId="0" borderId="24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Font="1" applyBorder="1" applyAlignment="1">
      <alignment horizontal="center"/>
    </xf>
    <xf numFmtId="170" fontId="0" fillId="0" borderId="24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4" xfId="0" applyBorder="1" applyAlignment="1" quotePrefix="1">
      <alignment/>
    </xf>
    <xf numFmtId="0" fontId="0" fillId="0" borderId="27" xfId="0" applyBorder="1" applyAlignment="1">
      <alignment/>
    </xf>
    <xf numFmtId="49" fontId="0" fillId="0" borderId="24" xfId="0" applyNumberFormat="1" applyBorder="1" applyAlignment="1">
      <alignment/>
    </xf>
    <xf numFmtId="0" fontId="0" fillId="0" borderId="0" xfId="0" applyBorder="1" applyAlignment="1">
      <alignment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170" fontId="0" fillId="0" borderId="29" xfId="0" applyNumberFormat="1" applyFont="1" applyBorder="1" applyAlignment="1">
      <alignment horizontal="center" vertical="center" wrapText="1"/>
    </xf>
    <xf numFmtId="170" fontId="0" fillId="0" borderId="23" xfId="0" applyNumberFormat="1" applyFont="1" applyBorder="1" applyAlignment="1">
      <alignment horizontal="center" vertical="center" wrapText="1"/>
    </xf>
    <xf numFmtId="170" fontId="0" fillId="0" borderId="11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9" xfId="57" applyFont="1" applyBorder="1" applyAlignment="1">
      <alignment horizontal="center" vertical="center" wrapText="1"/>
      <protection/>
    </xf>
    <xf numFmtId="0" fontId="0" fillId="0" borderId="23" xfId="57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37" xfId="57" applyFont="1" applyBorder="1" applyAlignment="1">
      <alignment horizontal="center" vertical="center" wrapText="1"/>
      <protection/>
    </xf>
    <xf numFmtId="0" fontId="0" fillId="0" borderId="38" xfId="57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1" fontId="0" fillId="0" borderId="29" xfId="57" applyNumberFormat="1" applyFont="1" applyBorder="1" applyAlignment="1">
      <alignment horizontal="center" vertical="center" wrapText="1"/>
      <protection/>
    </xf>
    <xf numFmtId="1" fontId="0" fillId="0" borderId="23" xfId="57" applyNumberFormat="1" applyFont="1" applyBorder="1" applyAlignment="1">
      <alignment horizontal="center" vertical="center" wrapText="1"/>
      <protection/>
    </xf>
    <xf numFmtId="1" fontId="0" fillId="0" borderId="11" xfId="57" applyNumberFormat="1" applyFont="1" applyBorder="1" applyAlignment="1">
      <alignment horizontal="center" vertical="center" wrapText="1"/>
      <protection/>
    </xf>
    <xf numFmtId="0" fontId="0" fillId="0" borderId="30" xfId="57" applyFont="1" applyBorder="1" applyAlignment="1">
      <alignment horizontal="center" vertical="center" wrapText="1"/>
      <protection/>
    </xf>
    <xf numFmtId="0" fontId="0" fillId="0" borderId="31" xfId="57" applyFont="1" applyBorder="1" applyAlignment="1">
      <alignment horizontal="center" vertical="center" wrapText="1"/>
      <protection/>
    </xf>
    <xf numFmtId="0" fontId="0" fillId="0" borderId="33" xfId="57" applyFont="1" applyBorder="1" applyAlignment="1">
      <alignment horizontal="center" vertical="center" wrapText="1"/>
      <protection/>
    </xf>
    <xf numFmtId="0" fontId="0" fillId="0" borderId="34" xfId="57" applyFont="1" applyBorder="1" applyAlignment="1">
      <alignment horizontal="center" vertical="center" wrapText="1"/>
      <protection/>
    </xf>
    <xf numFmtId="0" fontId="0" fillId="0" borderId="35" xfId="57" applyFont="1" applyBorder="1" applyAlignment="1">
      <alignment horizontal="center" vertical="center" wrapText="1"/>
      <protection/>
    </xf>
    <xf numFmtId="0" fontId="0" fillId="0" borderId="36" xfId="57" applyFont="1" applyBorder="1" applyAlignment="1">
      <alignment horizontal="center" vertical="center" wrapText="1"/>
      <protection/>
    </xf>
    <xf numFmtId="0" fontId="0" fillId="0" borderId="29" xfId="57" applyBorder="1" applyAlignment="1">
      <alignment horizontal="center"/>
      <protection/>
    </xf>
    <xf numFmtId="0" fontId="0" fillId="0" borderId="23" xfId="57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30" xfId="57" applyBorder="1" applyAlignment="1">
      <alignment horizontal="center"/>
      <protection/>
    </xf>
    <xf numFmtId="0" fontId="0" fillId="0" borderId="31" xfId="57" applyBorder="1" applyAlignment="1">
      <alignment horizontal="center"/>
      <protection/>
    </xf>
    <xf numFmtId="0" fontId="0" fillId="0" borderId="25" xfId="57" applyBorder="1" applyAlignment="1">
      <alignment horizontal="center"/>
      <protection/>
    </xf>
    <xf numFmtId="0" fontId="0" fillId="0" borderId="32" xfId="57" applyBorder="1" applyAlignment="1">
      <alignment horizontal="center"/>
      <protection/>
    </xf>
    <xf numFmtId="0" fontId="0" fillId="0" borderId="33" xfId="57" applyBorder="1" applyAlignment="1">
      <alignment horizontal="center"/>
      <protection/>
    </xf>
    <xf numFmtId="0" fontId="0" fillId="0" borderId="34" xfId="57" applyBorder="1" applyAlignment="1">
      <alignment horizontal="center"/>
      <protection/>
    </xf>
    <xf numFmtId="0" fontId="0" fillId="0" borderId="35" xfId="57" applyBorder="1" applyAlignment="1">
      <alignment horizontal="center"/>
      <protection/>
    </xf>
    <xf numFmtId="0" fontId="0" fillId="0" borderId="36" xfId="57" applyBorder="1" applyAlignment="1">
      <alignment horizontal="center"/>
      <protection/>
    </xf>
    <xf numFmtId="170" fontId="0" fillId="0" borderId="10" xfId="57" applyNumberFormat="1" applyFont="1" applyBorder="1" applyAlignment="1">
      <alignment horizontal="center" vertical="center" wrapText="1"/>
      <protection/>
    </xf>
    <xf numFmtId="170" fontId="0" fillId="0" borderId="29" xfId="57" applyNumberFormat="1" applyFont="1" applyBorder="1" applyAlignment="1">
      <alignment horizontal="center" vertical="center" wrapText="1"/>
      <protection/>
    </xf>
    <xf numFmtId="170" fontId="0" fillId="0" borderId="23" xfId="57" applyNumberFormat="1" applyFont="1" applyBorder="1" applyAlignment="1">
      <alignment horizontal="center" vertical="center" wrapText="1"/>
      <protection/>
    </xf>
    <xf numFmtId="170" fontId="0" fillId="0" borderId="11" xfId="57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center" wrapText="1"/>
    </xf>
    <xf numFmtId="14" fontId="0" fillId="0" borderId="29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39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33" borderId="13" xfId="0" applyFont="1" applyFill="1" applyBorder="1" applyAlignment="1">
      <alignment/>
    </xf>
    <xf numFmtId="0" fontId="52" fillId="33" borderId="13" xfId="57" applyFont="1" applyFill="1" applyBorder="1" applyAlignment="1">
      <alignment horizontal="center"/>
      <protection/>
    </xf>
    <xf numFmtId="0" fontId="52" fillId="33" borderId="16" xfId="57" applyFont="1" applyFill="1" applyBorder="1">
      <alignment/>
      <protection/>
    </xf>
    <xf numFmtId="0" fontId="52" fillId="33" borderId="17" xfId="57" applyFont="1" applyFill="1" applyBorder="1">
      <alignment/>
      <protection/>
    </xf>
    <xf numFmtId="0" fontId="52" fillId="33" borderId="13" xfId="57" applyFont="1" applyFill="1" applyBorder="1">
      <alignment/>
      <protection/>
    </xf>
    <xf numFmtId="170" fontId="52" fillId="33" borderId="13" xfId="57" applyNumberFormat="1" applyFont="1" applyFill="1" applyBorder="1" applyAlignment="1">
      <alignment horizontal="center"/>
      <protection/>
    </xf>
    <xf numFmtId="1" fontId="52" fillId="33" borderId="13" xfId="57" applyNumberFormat="1" applyFont="1" applyFill="1" applyBorder="1" applyAlignment="1">
      <alignment horizontal="center"/>
      <protection/>
    </xf>
    <xf numFmtId="49" fontId="52" fillId="33" borderId="0" xfId="57" applyNumberFormat="1" applyFont="1" applyFill="1">
      <alignment/>
      <protection/>
    </xf>
    <xf numFmtId="0" fontId="52" fillId="33" borderId="0" xfId="57" applyFont="1" applyFill="1">
      <alignment/>
      <protection/>
    </xf>
    <xf numFmtId="0" fontId="0" fillId="34" borderId="13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52" fillId="34" borderId="17" xfId="0" applyFont="1" applyFill="1" applyBorder="1" applyAlignment="1">
      <alignment/>
    </xf>
    <xf numFmtId="14" fontId="0" fillId="34" borderId="13" xfId="0" applyNumberForma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 quotePrefix="1">
      <alignment/>
    </xf>
    <xf numFmtId="0" fontId="0" fillId="34" borderId="13" xfId="0" applyFont="1" applyFill="1" applyBorder="1" applyAlignment="1">
      <alignment horizontal="center"/>
    </xf>
    <xf numFmtId="170" fontId="0" fillId="34" borderId="13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1" fontId="0" fillId="34" borderId="13" xfId="0" applyNumberForma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B119"/>
  <sheetViews>
    <sheetView zoomScalePageLayoutView="0" workbookViewId="0" topLeftCell="A3">
      <pane ySplit="7" topLeftCell="A10" activePane="bottomLeft" state="frozen"/>
      <selection pane="topLeft" activeCell="A3" sqref="A3"/>
      <selection pane="bottomLeft" activeCell="A4" sqref="A4:IV4"/>
    </sheetView>
  </sheetViews>
  <sheetFormatPr defaultColWidth="9.33203125" defaultRowHeight="12.75"/>
  <cols>
    <col min="1" max="1" width="4.33203125" style="5" customWidth="1"/>
    <col min="2" max="2" width="15.16015625" style="0" customWidth="1"/>
    <col min="3" max="3" width="9.83203125" style="0" bestFit="1" customWidth="1"/>
    <col min="4" max="4" width="10.5" style="49" bestFit="1" customWidth="1"/>
    <col min="5" max="5" width="8.16015625" style="5" customWidth="1"/>
    <col min="6" max="6" width="55.33203125" style="0" bestFit="1" customWidth="1"/>
    <col min="7" max="10" width="4.33203125" style="0" customWidth="1"/>
    <col min="11" max="20" width="3.5" style="7" customWidth="1"/>
    <col min="21" max="25" width="3.5" style="8" customWidth="1"/>
    <col min="26" max="26" width="6.83203125" style="10" customWidth="1"/>
    <col min="27" max="28" width="4.16015625" style="5" bestFit="1" customWidth="1"/>
    <col min="29" max="32" width="4" style="5" bestFit="1" customWidth="1"/>
    <col min="33" max="33" width="5.33203125" style="5" customWidth="1"/>
    <col min="34" max="34" width="8.16015625" style="5" customWidth="1"/>
    <col min="35" max="35" width="4.5" style="5" customWidth="1"/>
    <col min="36" max="36" width="4.5" style="0" customWidth="1"/>
    <col min="37" max="37" width="4" style="0" customWidth="1"/>
    <col min="38" max="38" width="6" style="0" customWidth="1"/>
    <col min="39" max="39" width="43.66015625" style="0" customWidth="1"/>
    <col min="40" max="40" width="7.5" style="0" customWidth="1"/>
    <col min="41" max="42" width="6" style="0" customWidth="1"/>
    <col min="43" max="43" width="6" style="0" bestFit="1" customWidth="1"/>
    <col min="44" max="45" width="5" style="0" bestFit="1" customWidth="1"/>
    <col min="46" max="46" width="4.5" style="0" customWidth="1"/>
    <col min="47" max="47" width="9.33203125" style="31" customWidth="1"/>
    <col min="52" max="52" width="9.33203125" style="31" customWidth="1"/>
  </cols>
  <sheetData>
    <row r="1" ht="12.75">
      <c r="A1" s="5" t="s">
        <v>419</v>
      </c>
    </row>
    <row r="2" ht="12.75">
      <c r="A2" s="5" t="s">
        <v>420</v>
      </c>
    </row>
    <row r="3" ht="12.75"/>
    <row r="4" spans="1:46" ht="12.75">
      <c r="A4" s="315" t="s">
        <v>2083</v>
      </c>
      <c r="B4" s="315"/>
      <c r="C4" s="315"/>
      <c r="D4" s="315"/>
      <c r="E4" s="315"/>
      <c r="F4" s="315"/>
      <c r="G4" s="315"/>
      <c r="H4" s="315"/>
      <c r="I4" s="315"/>
      <c r="J4" s="315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</row>
    <row r="5" spans="1:46" ht="12.75">
      <c r="A5" s="315" t="s">
        <v>2084</v>
      </c>
      <c r="B5" s="315"/>
      <c r="C5" s="315"/>
      <c r="D5" s="315"/>
      <c r="E5" s="315"/>
      <c r="F5" s="315"/>
      <c r="G5" s="315"/>
      <c r="H5" s="315"/>
      <c r="I5" s="315"/>
      <c r="J5" s="3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ht="12.75"/>
    <row r="7" spans="1:46" ht="12.75">
      <c r="A7" s="255" t="s">
        <v>421</v>
      </c>
      <c r="B7" s="258" t="s">
        <v>422</v>
      </c>
      <c r="C7" s="259"/>
      <c r="D7" s="317" t="s">
        <v>423</v>
      </c>
      <c r="E7" s="255" t="s">
        <v>424</v>
      </c>
      <c r="F7" s="255" t="s">
        <v>425</v>
      </c>
      <c r="G7" s="258" t="s">
        <v>426</v>
      </c>
      <c r="H7" s="264"/>
      <c r="I7" s="264"/>
      <c r="J7" s="259"/>
      <c r="K7" s="266" t="s">
        <v>431</v>
      </c>
      <c r="L7" s="266"/>
      <c r="M7" s="266"/>
      <c r="N7" s="266"/>
      <c r="O7" s="266"/>
      <c r="P7" s="266"/>
      <c r="Q7" s="266"/>
      <c r="R7" s="266"/>
      <c r="S7" s="266"/>
      <c r="T7" s="266"/>
      <c r="U7" s="267" t="s">
        <v>432</v>
      </c>
      <c r="V7" s="267"/>
      <c r="W7" s="267"/>
      <c r="X7" s="267"/>
      <c r="Y7" s="268" t="s">
        <v>433</v>
      </c>
      <c r="Z7" s="271" t="s">
        <v>434</v>
      </c>
      <c r="AA7" s="274" t="s">
        <v>448</v>
      </c>
      <c r="AB7" s="275"/>
      <c r="AC7" s="274" t="s">
        <v>449</v>
      </c>
      <c r="AD7" s="278"/>
      <c r="AE7" s="275"/>
      <c r="AF7" s="274" t="s">
        <v>450</v>
      </c>
      <c r="AG7" s="275"/>
      <c r="AH7" s="266" t="s">
        <v>451</v>
      </c>
      <c r="AI7" s="266" t="s">
        <v>489</v>
      </c>
      <c r="AJ7" s="280" t="s">
        <v>452</v>
      </c>
      <c r="AK7" s="280" t="s">
        <v>453</v>
      </c>
      <c r="AL7" s="280" t="s">
        <v>454</v>
      </c>
      <c r="AM7" s="283" t="s">
        <v>455</v>
      </c>
      <c r="AN7" s="284"/>
      <c r="AO7" s="266" t="s">
        <v>456</v>
      </c>
      <c r="AP7" s="266"/>
      <c r="AQ7" s="266"/>
      <c r="AR7" s="266"/>
      <c r="AS7" s="266"/>
      <c r="AT7" s="266" t="s">
        <v>457</v>
      </c>
    </row>
    <row r="8" spans="1:46" ht="12.75">
      <c r="A8" s="256"/>
      <c r="B8" s="260"/>
      <c r="C8" s="261"/>
      <c r="D8" s="318"/>
      <c r="E8" s="256"/>
      <c r="F8" s="256"/>
      <c r="G8" s="262"/>
      <c r="H8" s="265"/>
      <c r="I8" s="265"/>
      <c r="J8" s="263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7"/>
      <c r="V8" s="267"/>
      <c r="W8" s="267"/>
      <c r="X8" s="267"/>
      <c r="Y8" s="269"/>
      <c r="Z8" s="272"/>
      <c r="AA8" s="276"/>
      <c r="AB8" s="277"/>
      <c r="AC8" s="276"/>
      <c r="AD8" s="279"/>
      <c r="AE8" s="277"/>
      <c r="AF8" s="276"/>
      <c r="AG8" s="277"/>
      <c r="AH8" s="266"/>
      <c r="AI8" s="266"/>
      <c r="AJ8" s="281"/>
      <c r="AK8" s="281"/>
      <c r="AL8" s="281"/>
      <c r="AM8" s="280" t="s">
        <v>458</v>
      </c>
      <c r="AN8" s="280" t="s">
        <v>459</v>
      </c>
      <c r="AO8" s="266" t="s">
        <v>460</v>
      </c>
      <c r="AP8" s="266"/>
      <c r="AQ8" s="266" t="s">
        <v>461</v>
      </c>
      <c r="AR8" s="266"/>
      <c r="AS8" s="266"/>
      <c r="AT8" s="266"/>
    </row>
    <row r="9" spans="1:51" ht="63.75">
      <c r="A9" s="257"/>
      <c r="B9" s="262"/>
      <c r="C9" s="263"/>
      <c r="D9" s="319"/>
      <c r="E9" s="257"/>
      <c r="F9" s="257"/>
      <c r="G9" s="1" t="s">
        <v>427</v>
      </c>
      <c r="H9" s="1" t="s">
        <v>428</v>
      </c>
      <c r="I9" s="1" t="s">
        <v>429</v>
      </c>
      <c r="J9" s="1" t="s">
        <v>430</v>
      </c>
      <c r="K9" s="1" t="s">
        <v>435</v>
      </c>
      <c r="L9" s="1" t="s">
        <v>436</v>
      </c>
      <c r="M9" s="1" t="s">
        <v>437</v>
      </c>
      <c r="N9" s="1" t="s">
        <v>438</v>
      </c>
      <c r="O9" s="1" t="s">
        <v>439</v>
      </c>
      <c r="P9" s="1" t="s">
        <v>440</v>
      </c>
      <c r="Q9" s="1" t="s">
        <v>441</v>
      </c>
      <c r="R9" s="1" t="s">
        <v>442</v>
      </c>
      <c r="S9" s="1" t="s">
        <v>443</v>
      </c>
      <c r="T9" s="1" t="s">
        <v>430</v>
      </c>
      <c r="U9" s="9" t="s">
        <v>444</v>
      </c>
      <c r="V9" s="9" t="s">
        <v>445</v>
      </c>
      <c r="W9" s="9" t="s">
        <v>446</v>
      </c>
      <c r="X9" s="9" t="s">
        <v>447</v>
      </c>
      <c r="Y9" s="270"/>
      <c r="Z9" s="273"/>
      <c r="AA9" s="3" t="s">
        <v>462</v>
      </c>
      <c r="AB9" s="3" t="s">
        <v>463</v>
      </c>
      <c r="AC9" s="3" t="s">
        <v>464</v>
      </c>
      <c r="AD9" s="3" t="s">
        <v>465</v>
      </c>
      <c r="AE9" s="3" t="s">
        <v>466</v>
      </c>
      <c r="AF9" s="3" t="s">
        <v>424</v>
      </c>
      <c r="AG9" s="3" t="s">
        <v>467</v>
      </c>
      <c r="AH9" s="266"/>
      <c r="AI9" s="266"/>
      <c r="AJ9" s="282"/>
      <c r="AK9" s="282"/>
      <c r="AL9" s="282"/>
      <c r="AM9" s="282"/>
      <c r="AN9" s="282"/>
      <c r="AO9" s="2" t="s">
        <v>468</v>
      </c>
      <c r="AP9" s="2" t="s">
        <v>469</v>
      </c>
      <c r="AQ9" s="4">
        <v>1</v>
      </c>
      <c r="AR9" s="4">
        <v>0.8</v>
      </c>
      <c r="AS9" s="4">
        <v>0.6</v>
      </c>
      <c r="AT9" s="266"/>
      <c r="AU9" s="31" t="s">
        <v>493</v>
      </c>
      <c r="AV9" t="s">
        <v>494</v>
      </c>
      <c r="AW9" t="s">
        <v>495</v>
      </c>
      <c r="AX9" t="s">
        <v>496</v>
      </c>
      <c r="AY9" t="s">
        <v>546</v>
      </c>
    </row>
    <row r="10" spans="1:52" ht="12.75">
      <c r="A10" s="20">
        <v>1</v>
      </c>
      <c r="B10" s="27" t="s">
        <v>1450</v>
      </c>
      <c r="C10" s="28" t="s">
        <v>658</v>
      </c>
      <c r="D10" s="32">
        <v>38237</v>
      </c>
      <c r="E10" s="20" t="s">
        <v>532</v>
      </c>
      <c r="F10" s="16" t="s">
        <v>1451</v>
      </c>
      <c r="G10" s="16">
        <v>135</v>
      </c>
      <c r="H10" s="16"/>
      <c r="I10" s="16">
        <v>2</v>
      </c>
      <c r="J10" s="16"/>
      <c r="K10" s="17">
        <v>1</v>
      </c>
      <c r="L10" s="17">
        <v>1</v>
      </c>
      <c r="M10" s="17">
        <v>2</v>
      </c>
      <c r="N10" s="17">
        <v>7</v>
      </c>
      <c r="O10" s="17">
        <v>2</v>
      </c>
      <c r="P10" s="17">
        <v>2</v>
      </c>
      <c r="Q10" s="17">
        <v>1</v>
      </c>
      <c r="R10" s="17"/>
      <c r="S10" s="17"/>
      <c r="T10" s="17">
        <v>10</v>
      </c>
      <c r="U10" s="18">
        <v>6.3</v>
      </c>
      <c r="V10" s="18">
        <v>8</v>
      </c>
      <c r="W10" s="18">
        <v>7.1</v>
      </c>
      <c r="X10" s="18">
        <v>7.3</v>
      </c>
      <c r="Y10" s="18">
        <f aca="true" t="shared" si="0" ref="Y10:Y41">SUM(U10:X10)/4</f>
        <v>7.175</v>
      </c>
      <c r="Z10" s="19">
        <v>55</v>
      </c>
      <c r="AA10" s="20">
        <v>10</v>
      </c>
      <c r="AB10" s="20"/>
      <c r="AC10" s="20">
        <v>15</v>
      </c>
      <c r="AD10" s="20"/>
      <c r="AE10" s="20"/>
      <c r="AF10" s="20">
        <v>10</v>
      </c>
      <c r="AG10" s="20"/>
      <c r="AH10" s="45">
        <f aca="true" t="shared" si="1" ref="AH10:AH41">SUM(Z10:AG10)</f>
        <v>90</v>
      </c>
      <c r="AI10" s="20">
        <v>7.5</v>
      </c>
      <c r="AJ10" s="16"/>
      <c r="AK10" s="16"/>
      <c r="AL10" s="16" t="s">
        <v>482</v>
      </c>
      <c r="AM10" s="69" t="s">
        <v>1843</v>
      </c>
      <c r="AN10" s="16"/>
      <c r="AO10" s="16"/>
      <c r="AP10" s="16"/>
      <c r="AQ10" s="16"/>
      <c r="AR10" s="16"/>
      <c r="AS10" s="16"/>
      <c r="AT10" s="16"/>
      <c r="AV10" t="s">
        <v>1466</v>
      </c>
      <c r="AW10" t="s">
        <v>1467</v>
      </c>
      <c r="AX10" t="s">
        <v>529</v>
      </c>
      <c r="AY10" t="s">
        <v>924</v>
      </c>
      <c r="AZ10" s="31" t="s">
        <v>1045</v>
      </c>
    </row>
    <row r="11" spans="1:52" ht="12.75">
      <c r="A11" s="20">
        <v>2</v>
      </c>
      <c r="B11" s="27" t="s">
        <v>970</v>
      </c>
      <c r="C11" s="28" t="s">
        <v>891</v>
      </c>
      <c r="D11" s="32">
        <v>38094</v>
      </c>
      <c r="E11" s="20" t="s">
        <v>532</v>
      </c>
      <c r="F11" s="16" t="s">
        <v>1451</v>
      </c>
      <c r="G11" s="16">
        <v>135</v>
      </c>
      <c r="H11" s="16">
        <v>2</v>
      </c>
      <c r="I11" s="16"/>
      <c r="J11" s="16"/>
      <c r="K11" s="17">
        <v>1</v>
      </c>
      <c r="L11" s="17">
        <v>1</v>
      </c>
      <c r="M11" s="17">
        <v>2</v>
      </c>
      <c r="N11" s="17">
        <v>6</v>
      </c>
      <c r="O11" s="17">
        <v>2</v>
      </c>
      <c r="P11" s="17">
        <v>2</v>
      </c>
      <c r="Q11" s="17">
        <v>2</v>
      </c>
      <c r="R11" s="17"/>
      <c r="S11" s="17"/>
      <c r="T11" s="17">
        <v>10</v>
      </c>
      <c r="U11" s="18">
        <v>6.4</v>
      </c>
      <c r="V11" s="18">
        <v>6.6</v>
      </c>
      <c r="W11" s="18">
        <v>5.8</v>
      </c>
      <c r="X11" s="18">
        <v>6.3</v>
      </c>
      <c r="Y11" s="18">
        <f t="shared" si="0"/>
        <v>6.275</v>
      </c>
      <c r="Z11" s="19">
        <v>50</v>
      </c>
      <c r="AA11" s="20">
        <v>10</v>
      </c>
      <c r="AB11" s="20"/>
      <c r="AC11" s="20">
        <v>15</v>
      </c>
      <c r="AD11" s="20"/>
      <c r="AE11" s="20"/>
      <c r="AF11" s="20">
        <v>10</v>
      </c>
      <c r="AG11" s="20"/>
      <c r="AH11" s="45">
        <f t="shared" si="1"/>
        <v>85</v>
      </c>
      <c r="AI11" s="20">
        <v>7</v>
      </c>
      <c r="AJ11" s="16"/>
      <c r="AK11" s="16"/>
      <c r="AL11" s="16" t="s">
        <v>482</v>
      </c>
      <c r="AM11" s="69" t="s">
        <v>1843</v>
      </c>
      <c r="AN11" s="16"/>
      <c r="AO11" s="16"/>
      <c r="AP11" s="16"/>
      <c r="AQ11" s="16"/>
      <c r="AR11" s="16"/>
      <c r="AS11" s="16"/>
      <c r="AT11" s="16"/>
      <c r="AU11" s="31" t="s">
        <v>1403</v>
      </c>
      <c r="AV11" t="s">
        <v>624</v>
      </c>
      <c r="AW11" t="s">
        <v>625</v>
      </c>
      <c r="AX11" t="s">
        <v>529</v>
      </c>
      <c r="AY11" t="s">
        <v>924</v>
      </c>
      <c r="AZ11" s="31" t="s">
        <v>1015</v>
      </c>
    </row>
    <row r="12" spans="1:52" ht="12.75">
      <c r="A12" s="20">
        <v>3</v>
      </c>
      <c r="B12" s="27" t="s">
        <v>538</v>
      </c>
      <c r="C12" s="28" t="s">
        <v>539</v>
      </c>
      <c r="D12" s="20" t="s">
        <v>540</v>
      </c>
      <c r="E12" s="20" t="s">
        <v>541</v>
      </c>
      <c r="F12" s="16" t="s">
        <v>542</v>
      </c>
      <c r="G12" s="16">
        <v>135</v>
      </c>
      <c r="H12" s="16">
        <v>2</v>
      </c>
      <c r="I12" s="16"/>
      <c r="J12" s="16"/>
      <c r="K12" s="17">
        <v>1</v>
      </c>
      <c r="L12" s="17">
        <v>1</v>
      </c>
      <c r="M12" s="17">
        <v>2</v>
      </c>
      <c r="N12" s="17">
        <v>6</v>
      </c>
      <c r="O12" s="17">
        <v>2</v>
      </c>
      <c r="P12" s="17">
        <v>2</v>
      </c>
      <c r="Q12" s="17">
        <v>2</v>
      </c>
      <c r="R12" s="17"/>
      <c r="S12" s="17"/>
      <c r="T12" s="17"/>
      <c r="U12" s="18">
        <v>6</v>
      </c>
      <c r="V12" s="18">
        <v>5.9</v>
      </c>
      <c r="W12" s="18">
        <v>6.9</v>
      </c>
      <c r="X12" s="18">
        <v>6.8</v>
      </c>
      <c r="Y12" s="18">
        <f t="shared" si="0"/>
        <v>6.4</v>
      </c>
      <c r="Z12" s="19">
        <v>50</v>
      </c>
      <c r="AA12" s="20">
        <v>10</v>
      </c>
      <c r="AB12" s="20"/>
      <c r="AC12" s="20">
        <v>15</v>
      </c>
      <c r="AD12" s="20"/>
      <c r="AE12" s="20"/>
      <c r="AF12" s="20">
        <v>10</v>
      </c>
      <c r="AG12" s="20"/>
      <c r="AH12" s="45">
        <f t="shared" si="1"/>
        <v>85</v>
      </c>
      <c r="AI12" s="20">
        <v>6.6</v>
      </c>
      <c r="AJ12" s="16" t="s">
        <v>476</v>
      </c>
      <c r="AK12" s="16"/>
      <c r="AL12" s="16" t="s">
        <v>482</v>
      </c>
      <c r="AM12" s="69" t="s">
        <v>1843</v>
      </c>
      <c r="AN12" s="16"/>
      <c r="AO12" s="16"/>
      <c r="AP12" s="16"/>
      <c r="AQ12" s="16"/>
      <c r="AR12" s="16"/>
      <c r="AS12" s="16"/>
      <c r="AT12" s="16"/>
      <c r="AU12" s="31" t="s">
        <v>543</v>
      </c>
      <c r="AV12" t="s">
        <v>544</v>
      </c>
      <c r="AW12" t="s">
        <v>545</v>
      </c>
      <c r="AX12" t="s">
        <v>521</v>
      </c>
      <c r="AY12" t="s">
        <v>421</v>
      </c>
      <c r="AZ12" s="31" t="s">
        <v>573</v>
      </c>
    </row>
    <row r="13" spans="1:52" ht="12.75">
      <c r="A13" s="20">
        <v>4</v>
      </c>
      <c r="B13" s="27" t="s">
        <v>1492</v>
      </c>
      <c r="C13" s="28" t="s">
        <v>1017</v>
      </c>
      <c r="D13" s="32">
        <v>38072</v>
      </c>
      <c r="E13" s="20" t="s">
        <v>485</v>
      </c>
      <c r="F13" s="16" t="s">
        <v>1493</v>
      </c>
      <c r="G13" s="46" t="s">
        <v>690</v>
      </c>
      <c r="H13" s="16">
        <v>1</v>
      </c>
      <c r="I13" s="16"/>
      <c r="J13" s="16"/>
      <c r="K13" s="17">
        <v>1</v>
      </c>
      <c r="L13" s="17">
        <v>1</v>
      </c>
      <c r="M13" s="17">
        <v>1</v>
      </c>
      <c r="N13" s="17">
        <v>1</v>
      </c>
      <c r="O13" s="17"/>
      <c r="P13" s="17">
        <v>1</v>
      </c>
      <c r="Q13" s="17"/>
      <c r="R13" s="17"/>
      <c r="S13" s="17"/>
      <c r="T13" s="17"/>
      <c r="U13" s="18">
        <v>6.1</v>
      </c>
      <c r="V13" s="18">
        <v>5.8</v>
      </c>
      <c r="W13" s="18">
        <v>6.3</v>
      </c>
      <c r="X13" s="18">
        <v>6.7</v>
      </c>
      <c r="Y13" s="18">
        <f t="shared" si="0"/>
        <v>6.225</v>
      </c>
      <c r="Z13" s="19">
        <v>50</v>
      </c>
      <c r="AA13" s="20">
        <v>10</v>
      </c>
      <c r="AB13" s="20"/>
      <c r="AC13" s="20">
        <v>15</v>
      </c>
      <c r="AD13" s="20"/>
      <c r="AE13" s="20"/>
      <c r="AF13" s="20">
        <v>10</v>
      </c>
      <c r="AG13" s="20"/>
      <c r="AH13" s="45">
        <f t="shared" si="1"/>
        <v>85</v>
      </c>
      <c r="AI13" s="20">
        <v>6.4</v>
      </c>
      <c r="AJ13" s="16"/>
      <c r="AK13" s="16"/>
      <c r="AL13" s="16" t="s">
        <v>477</v>
      </c>
      <c r="AM13" s="69" t="s">
        <v>1843</v>
      </c>
      <c r="AN13" s="16"/>
      <c r="AO13" s="16"/>
      <c r="AP13" s="16"/>
      <c r="AQ13" s="16"/>
      <c r="AR13" s="16"/>
      <c r="AS13" s="16"/>
      <c r="AT13" s="16"/>
      <c r="AU13" s="31" t="s">
        <v>1494</v>
      </c>
      <c r="AV13" t="s">
        <v>210</v>
      </c>
      <c r="AW13" t="s">
        <v>211</v>
      </c>
      <c r="AX13" t="s">
        <v>143</v>
      </c>
      <c r="AY13" t="s">
        <v>934</v>
      </c>
      <c r="AZ13" s="31" t="s">
        <v>962</v>
      </c>
    </row>
    <row r="14" spans="1:52" ht="12.75">
      <c r="A14" s="20">
        <v>5</v>
      </c>
      <c r="B14" s="27" t="s">
        <v>1369</v>
      </c>
      <c r="C14" s="28" t="s">
        <v>1054</v>
      </c>
      <c r="D14" s="32">
        <v>38233</v>
      </c>
      <c r="E14" s="20" t="s">
        <v>532</v>
      </c>
      <c r="F14" s="16" t="s">
        <v>234</v>
      </c>
      <c r="G14" s="16">
        <v>135</v>
      </c>
      <c r="H14" s="16"/>
      <c r="I14" s="16"/>
      <c r="J14" s="16"/>
      <c r="K14" s="17">
        <v>1</v>
      </c>
      <c r="L14" s="17">
        <v>1</v>
      </c>
      <c r="M14" s="17">
        <v>2</v>
      </c>
      <c r="N14" s="17">
        <v>6</v>
      </c>
      <c r="O14" s="17"/>
      <c r="P14" s="17">
        <v>2</v>
      </c>
      <c r="Q14" s="17">
        <v>2</v>
      </c>
      <c r="R14" s="17"/>
      <c r="S14" s="17">
        <v>1</v>
      </c>
      <c r="T14" s="17"/>
      <c r="U14" s="18">
        <v>5.3</v>
      </c>
      <c r="V14" s="18">
        <v>7.5</v>
      </c>
      <c r="W14" s="18">
        <v>5.1</v>
      </c>
      <c r="X14" s="18">
        <v>6.4</v>
      </c>
      <c r="Y14" s="18">
        <f t="shared" si="0"/>
        <v>6.074999999999999</v>
      </c>
      <c r="Z14" s="19">
        <v>50</v>
      </c>
      <c r="AA14" s="20">
        <v>10</v>
      </c>
      <c r="AB14" s="20"/>
      <c r="AC14" s="20">
        <v>15</v>
      </c>
      <c r="AD14" s="20"/>
      <c r="AE14" s="20"/>
      <c r="AF14" s="20">
        <v>10</v>
      </c>
      <c r="AG14" s="20"/>
      <c r="AH14" s="45">
        <f t="shared" si="1"/>
        <v>85</v>
      </c>
      <c r="AI14" s="20">
        <v>6.3</v>
      </c>
      <c r="AJ14" s="16"/>
      <c r="AK14" s="16"/>
      <c r="AL14" s="16" t="s">
        <v>482</v>
      </c>
      <c r="AM14" s="69" t="s">
        <v>1843</v>
      </c>
      <c r="AN14" s="16"/>
      <c r="AO14" s="16"/>
      <c r="AP14" s="16"/>
      <c r="AQ14" s="16"/>
      <c r="AR14" s="16"/>
      <c r="AS14" s="16"/>
      <c r="AT14" s="16"/>
      <c r="AU14" s="31" t="s">
        <v>1370</v>
      </c>
      <c r="AV14" t="s">
        <v>235</v>
      </c>
      <c r="AW14" t="s">
        <v>236</v>
      </c>
      <c r="AX14" t="s">
        <v>237</v>
      </c>
      <c r="AY14" t="s">
        <v>1362</v>
      </c>
      <c r="AZ14" s="31" t="s">
        <v>1363</v>
      </c>
    </row>
    <row r="15" spans="1:52" ht="12.75">
      <c r="A15" s="20">
        <v>6</v>
      </c>
      <c r="B15" s="27" t="s">
        <v>530</v>
      </c>
      <c r="C15" s="28" t="s">
        <v>531</v>
      </c>
      <c r="D15" s="32">
        <v>38323</v>
      </c>
      <c r="E15" s="20" t="s">
        <v>532</v>
      </c>
      <c r="F15" s="16" t="s">
        <v>533</v>
      </c>
      <c r="G15" s="46" t="s">
        <v>690</v>
      </c>
      <c r="H15" s="16"/>
      <c r="I15" s="16">
        <v>1</v>
      </c>
      <c r="J15" s="16"/>
      <c r="K15" s="17">
        <v>1</v>
      </c>
      <c r="L15" s="17">
        <v>1</v>
      </c>
      <c r="M15" s="17" t="s">
        <v>534</v>
      </c>
      <c r="N15" s="17"/>
      <c r="O15" s="17">
        <v>2</v>
      </c>
      <c r="P15" s="17">
        <v>2</v>
      </c>
      <c r="Q15" s="17">
        <v>2</v>
      </c>
      <c r="R15" s="17"/>
      <c r="S15" s="17"/>
      <c r="T15" s="17"/>
      <c r="U15" s="18">
        <v>5</v>
      </c>
      <c r="V15" s="18">
        <v>6.6</v>
      </c>
      <c r="W15" s="18">
        <v>6.3</v>
      </c>
      <c r="X15" s="18">
        <v>5.6</v>
      </c>
      <c r="Y15" s="18">
        <f t="shared" si="0"/>
        <v>5.875</v>
      </c>
      <c r="Z15" s="19">
        <v>45</v>
      </c>
      <c r="AA15" s="20">
        <v>10</v>
      </c>
      <c r="AB15" s="20"/>
      <c r="AC15" s="20">
        <v>15</v>
      </c>
      <c r="AD15" s="20"/>
      <c r="AE15" s="20"/>
      <c r="AF15" s="20">
        <v>10</v>
      </c>
      <c r="AG15" s="20"/>
      <c r="AH15" s="45">
        <f t="shared" si="1"/>
        <v>80</v>
      </c>
      <c r="AI15" s="20">
        <v>6.7</v>
      </c>
      <c r="AJ15" s="16"/>
      <c r="AK15" s="16"/>
      <c r="AL15" s="16" t="s">
        <v>482</v>
      </c>
      <c r="AM15" s="69" t="s">
        <v>1843</v>
      </c>
      <c r="AN15" s="16"/>
      <c r="AO15" s="16"/>
      <c r="AP15" s="16"/>
      <c r="AQ15" s="16"/>
      <c r="AR15" s="16"/>
      <c r="AS15" s="16"/>
      <c r="AT15" s="16"/>
      <c r="AU15" s="31" t="s">
        <v>535</v>
      </c>
      <c r="AV15" t="s">
        <v>536</v>
      </c>
      <c r="AW15" t="s">
        <v>537</v>
      </c>
      <c r="AX15" t="s">
        <v>529</v>
      </c>
      <c r="AY15" t="s">
        <v>547</v>
      </c>
      <c r="AZ15" s="31" t="s">
        <v>574</v>
      </c>
    </row>
    <row r="16" spans="1:52" ht="12.75">
      <c r="A16" s="20">
        <v>7</v>
      </c>
      <c r="B16" s="27" t="s">
        <v>522</v>
      </c>
      <c r="C16" s="28" t="s">
        <v>523</v>
      </c>
      <c r="D16" s="20" t="s">
        <v>524</v>
      </c>
      <c r="E16" s="20" t="s">
        <v>473</v>
      </c>
      <c r="F16" s="16" t="s">
        <v>525</v>
      </c>
      <c r="G16" s="16">
        <v>135</v>
      </c>
      <c r="H16" s="16"/>
      <c r="I16" s="16">
        <v>1</v>
      </c>
      <c r="J16" s="16"/>
      <c r="K16" s="17">
        <v>1</v>
      </c>
      <c r="L16" s="17">
        <v>1</v>
      </c>
      <c r="M16" s="17">
        <v>2</v>
      </c>
      <c r="N16" s="17"/>
      <c r="O16" s="17">
        <v>2</v>
      </c>
      <c r="P16" s="17">
        <v>2</v>
      </c>
      <c r="Q16" s="17">
        <v>2</v>
      </c>
      <c r="R16" s="17"/>
      <c r="S16" s="17"/>
      <c r="T16" s="17"/>
      <c r="U16" s="18">
        <v>5.1</v>
      </c>
      <c r="V16" s="18">
        <v>5.9</v>
      </c>
      <c r="W16" s="18">
        <v>5.6</v>
      </c>
      <c r="X16" s="18">
        <v>5.8</v>
      </c>
      <c r="Y16" s="18">
        <f t="shared" si="0"/>
        <v>5.6000000000000005</v>
      </c>
      <c r="Z16" s="19">
        <v>45</v>
      </c>
      <c r="AA16" s="20">
        <v>10</v>
      </c>
      <c r="AB16" s="20"/>
      <c r="AC16" s="20">
        <v>15</v>
      </c>
      <c r="AD16" s="20"/>
      <c r="AE16" s="20"/>
      <c r="AF16" s="20">
        <v>10</v>
      </c>
      <c r="AG16" s="20"/>
      <c r="AH16" s="45">
        <f t="shared" si="1"/>
        <v>80</v>
      </c>
      <c r="AI16" s="20">
        <v>6.4</v>
      </c>
      <c r="AJ16" s="16"/>
      <c r="AK16" s="16"/>
      <c r="AL16" s="16" t="s">
        <v>482</v>
      </c>
      <c r="AM16" s="69" t="s">
        <v>1843</v>
      </c>
      <c r="AN16" s="16"/>
      <c r="AO16" s="16"/>
      <c r="AP16" s="16"/>
      <c r="AQ16" s="16"/>
      <c r="AR16" s="16"/>
      <c r="AS16" s="16"/>
      <c r="AT16" s="16"/>
      <c r="AU16" s="31" t="s">
        <v>526</v>
      </c>
      <c r="AV16" t="s">
        <v>527</v>
      </c>
      <c r="AW16" t="s">
        <v>528</v>
      </c>
      <c r="AX16" t="s">
        <v>529</v>
      </c>
      <c r="AY16" t="s">
        <v>547</v>
      </c>
      <c r="AZ16" s="31" t="s">
        <v>574</v>
      </c>
    </row>
    <row r="17" spans="1:52" ht="12.75">
      <c r="A17" s="20">
        <v>8</v>
      </c>
      <c r="B17" s="27" t="s">
        <v>1448</v>
      </c>
      <c r="C17" s="28" t="s">
        <v>471</v>
      </c>
      <c r="D17" s="32">
        <v>38208</v>
      </c>
      <c r="E17" s="20" t="s">
        <v>473</v>
      </c>
      <c r="F17" s="16" t="s">
        <v>1446</v>
      </c>
      <c r="G17" s="46" t="s">
        <v>690</v>
      </c>
      <c r="H17" s="16">
        <v>1</v>
      </c>
      <c r="I17" s="16"/>
      <c r="J17" s="16"/>
      <c r="K17" s="17">
        <v>1</v>
      </c>
      <c r="L17" s="17">
        <v>1</v>
      </c>
      <c r="M17" s="17">
        <v>2</v>
      </c>
      <c r="N17" s="17">
        <v>4</v>
      </c>
      <c r="O17" s="17">
        <v>2</v>
      </c>
      <c r="P17" s="17">
        <v>2</v>
      </c>
      <c r="Q17" s="17"/>
      <c r="R17" s="17"/>
      <c r="S17" s="17"/>
      <c r="T17" s="17"/>
      <c r="U17" s="18">
        <v>5.5</v>
      </c>
      <c r="V17" s="18">
        <v>5</v>
      </c>
      <c r="W17" s="18">
        <v>5.1</v>
      </c>
      <c r="X17" s="18">
        <v>5.1</v>
      </c>
      <c r="Y17" s="18">
        <f t="shared" si="0"/>
        <v>5.175</v>
      </c>
      <c r="Z17" s="19">
        <v>45</v>
      </c>
      <c r="AA17" s="20">
        <v>10</v>
      </c>
      <c r="AB17" s="20"/>
      <c r="AC17" s="20">
        <v>15</v>
      </c>
      <c r="AD17" s="20"/>
      <c r="AE17" s="20"/>
      <c r="AF17" s="20">
        <v>10</v>
      </c>
      <c r="AG17" s="20"/>
      <c r="AH17" s="45">
        <f t="shared" si="1"/>
        <v>80</v>
      </c>
      <c r="AI17" s="20">
        <v>5.8</v>
      </c>
      <c r="AJ17" s="16"/>
      <c r="AK17" s="16"/>
      <c r="AL17" s="16" t="s">
        <v>477</v>
      </c>
      <c r="AM17" s="69" t="s">
        <v>1843</v>
      </c>
      <c r="AN17" s="16"/>
      <c r="AO17" s="16"/>
      <c r="AP17" s="16"/>
      <c r="AQ17" s="16"/>
      <c r="AR17" s="16"/>
      <c r="AS17" s="16"/>
      <c r="AT17" s="16"/>
      <c r="AU17" s="31" t="s">
        <v>1449</v>
      </c>
      <c r="AW17" t="s">
        <v>1465</v>
      </c>
      <c r="AX17" t="s">
        <v>548</v>
      </c>
      <c r="AY17" t="s">
        <v>924</v>
      </c>
      <c r="AZ17" s="31" t="s">
        <v>1045</v>
      </c>
    </row>
    <row r="18" spans="1:52" ht="12.75">
      <c r="A18" s="20">
        <v>9</v>
      </c>
      <c r="B18" s="27" t="s">
        <v>1444</v>
      </c>
      <c r="C18" s="28" t="s">
        <v>1445</v>
      </c>
      <c r="D18" s="32">
        <v>38182</v>
      </c>
      <c r="E18" s="20" t="s">
        <v>473</v>
      </c>
      <c r="F18" s="16" t="s">
        <v>1446</v>
      </c>
      <c r="G18" s="46" t="s">
        <v>690</v>
      </c>
      <c r="H18" s="16">
        <v>1</v>
      </c>
      <c r="I18" s="16"/>
      <c r="J18" s="16"/>
      <c r="K18" s="17">
        <v>1</v>
      </c>
      <c r="L18" s="17">
        <v>1</v>
      </c>
      <c r="M18" s="17">
        <v>1</v>
      </c>
      <c r="N18" s="17">
        <v>6</v>
      </c>
      <c r="O18" s="17">
        <v>1</v>
      </c>
      <c r="P18" s="17">
        <v>2</v>
      </c>
      <c r="Q18" s="17">
        <v>2</v>
      </c>
      <c r="R18" s="17"/>
      <c r="S18" s="17"/>
      <c r="T18" s="17"/>
      <c r="U18" s="18">
        <v>5</v>
      </c>
      <c r="V18" s="18">
        <v>5</v>
      </c>
      <c r="W18" s="18">
        <v>1</v>
      </c>
      <c r="X18" s="18">
        <v>4.8</v>
      </c>
      <c r="Y18" s="18">
        <f t="shared" si="0"/>
        <v>3.95</v>
      </c>
      <c r="Z18" s="19">
        <v>45</v>
      </c>
      <c r="AA18" s="20">
        <v>10</v>
      </c>
      <c r="AB18" s="20"/>
      <c r="AC18" s="20">
        <v>15</v>
      </c>
      <c r="AD18" s="20"/>
      <c r="AE18" s="20"/>
      <c r="AF18" s="20">
        <v>10</v>
      </c>
      <c r="AG18" s="20"/>
      <c r="AH18" s="45">
        <f t="shared" si="1"/>
        <v>80</v>
      </c>
      <c r="AI18" s="20">
        <v>5.5</v>
      </c>
      <c r="AJ18" s="16"/>
      <c r="AK18" s="16"/>
      <c r="AL18" s="16" t="s">
        <v>477</v>
      </c>
      <c r="AM18" s="69" t="s">
        <v>1843</v>
      </c>
      <c r="AN18" s="16"/>
      <c r="AO18" s="16"/>
      <c r="AP18" s="16"/>
      <c r="AQ18" s="16"/>
      <c r="AR18" s="16"/>
      <c r="AS18" s="16"/>
      <c r="AT18" s="16"/>
      <c r="AU18" s="31" t="s">
        <v>1447</v>
      </c>
      <c r="AV18" t="s">
        <v>246</v>
      </c>
      <c r="AW18" t="s">
        <v>247</v>
      </c>
      <c r="AX18" t="s">
        <v>548</v>
      </c>
      <c r="AY18" t="s">
        <v>924</v>
      </c>
      <c r="AZ18" s="31" t="s">
        <v>1045</v>
      </c>
    </row>
    <row r="19" spans="1:52" ht="12.75">
      <c r="A19" s="20">
        <v>10</v>
      </c>
      <c r="B19" s="27" t="s">
        <v>1498</v>
      </c>
      <c r="C19" s="28" t="s">
        <v>1499</v>
      </c>
      <c r="D19" s="32">
        <v>38304</v>
      </c>
      <c r="E19" s="20" t="s">
        <v>485</v>
      </c>
      <c r="F19" s="16" t="s">
        <v>692</v>
      </c>
      <c r="G19" s="16">
        <v>135</v>
      </c>
      <c r="H19" s="16" t="s">
        <v>481</v>
      </c>
      <c r="I19" s="16"/>
      <c r="J19" s="16"/>
      <c r="K19" s="17">
        <v>1</v>
      </c>
      <c r="L19" s="17">
        <v>1</v>
      </c>
      <c r="M19" s="17" t="s">
        <v>475</v>
      </c>
      <c r="N19" s="17">
        <v>6</v>
      </c>
      <c r="O19" s="17">
        <v>1</v>
      </c>
      <c r="P19" s="17" t="s">
        <v>481</v>
      </c>
      <c r="Q19" s="17">
        <v>2</v>
      </c>
      <c r="R19" s="17"/>
      <c r="S19" s="17"/>
      <c r="T19" s="17"/>
      <c r="U19" s="18">
        <v>5.7</v>
      </c>
      <c r="V19" s="18">
        <v>5.1</v>
      </c>
      <c r="W19" s="18">
        <v>4.4</v>
      </c>
      <c r="X19" s="18">
        <v>5.1</v>
      </c>
      <c r="Y19" s="18">
        <f t="shared" si="0"/>
        <v>5.075</v>
      </c>
      <c r="Z19" s="19">
        <v>45</v>
      </c>
      <c r="AA19" s="20">
        <v>10</v>
      </c>
      <c r="AB19" s="20"/>
      <c r="AC19" s="20">
        <v>15</v>
      </c>
      <c r="AD19" s="20"/>
      <c r="AE19" s="20"/>
      <c r="AF19" s="20">
        <v>10</v>
      </c>
      <c r="AG19" s="20"/>
      <c r="AH19" s="45">
        <f t="shared" si="1"/>
        <v>80</v>
      </c>
      <c r="AI19" s="20">
        <v>5.2</v>
      </c>
      <c r="AJ19" s="16" t="s">
        <v>1315</v>
      </c>
      <c r="AK19" s="16" t="s">
        <v>751</v>
      </c>
      <c r="AL19" s="16" t="s">
        <v>477</v>
      </c>
      <c r="AM19" s="69" t="s">
        <v>1843</v>
      </c>
      <c r="AN19" s="16"/>
      <c r="AO19" s="16"/>
      <c r="AP19" s="16"/>
      <c r="AQ19" s="16"/>
      <c r="AR19" s="16"/>
      <c r="AS19" s="16"/>
      <c r="AT19" s="16"/>
      <c r="AU19" s="31" t="s">
        <v>1500</v>
      </c>
      <c r="AW19" t="s">
        <v>219</v>
      </c>
      <c r="AY19" t="s">
        <v>931</v>
      </c>
      <c r="AZ19" s="31" t="s">
        <v>962</v>
      </c>
    </row>
    <row r="20" spans="1:52" ht="12.75">
      <c r="A20" s="20">
        <v>11</v>
      </c>
      <c r="B20" s="27" t="s">
        <v>514</v>
      </c>
      <c r="C20" s="28" t="s">
        <v>1093</v>
      </c>
      <c r="D20" s="32">
        <v>38055</v>
      </c>
      <c r="E20" s="20" t="s">
        <v>532</v>
      </c>
      <c r="F20" s="16" t="s">
        <v>1451</v>
      </c>
      <c r="G20" s="16">
        <v>135</v>
      </c>
      <c r="H20" s="16"/>
      <c r="I20" s="16"/>
      <c r="J20" s="16"/>
      <c r="K20" s="17">
        <v>1</v>
      </c>
      <c r="L20" s="17">
        <v>1</v>
      </c>
      <c r="M20" s="17">
        <v>2</v>
      </c>
      <c r="N20" s="17">
        <v>6</v>
      </c>
      <c r="O20" s="17">
        <v>2</v>
      </c>
      <c r="P20" s="17">
        <v>2</v>
      </c>
      <c r="Q20" s="17">
        <v>2</v>
      </c>
      <c r="R20" s="17"/>
      <c r="S20" s="17"/>
      <c r="T20" s="17">
        <v>10</v>
      </c>
      <c r="U20" s="18">
        <v>6.4</v>
      </c>
      <c r="V20" s="18">
        <v>6.5</v>
      </c>
      <c r="W20" s="18">
        <v>6.5</v>
      </c>
      <c r="X20" s="18">
        <v>6.9</v>
      </c>
      <c r="Y20" s="18">
        <f t="shared" si="0"/>
        <v>6.574999999999999</v>
      </c>
      <c r="Z20" s="19">
        <v>50</v>
      </c>
      <c r="AA20" s="20">
        <v>10</v>
      </c>
      <c r="AB20" s="20"/>
      <c r="AC20" s="20">
        <v>15</v>
      </c>
      <c r="AD20" s="20"/>
      <c r="AE20" s="20"/>
      <c r="AF20" s="20"/>
      <c r="AG20" s="20"/>
      <c r="AH20" s="45">
        <f t="shared" si="1"/>
        <v>75</v>
      </c>
      <c r="AI20" s="20">
        <v>7.3</v>
      </c>
      <c r="AJ20" s="16"/>
      <c r="AK20" s="16"/>
      <c r="AL20" s="16" t="s">
        <v>482</v>
      </c>
      <c r="AM20" s="69" t="s">
        <v>1843</v>
      </c>
      <c r="AN20" s="16"/>
      <c r="AO20" s="16"/>
      <c r="AP20" s="16"/>
      <c r="AQ20" s="16"/>
      <c r="AR20" s="16"/>
      <c r="AS20" s="16"/>
      <c r="AT20" s="16"/>
      <c r="AU20" s="31" t="s">
        <v>265</v>
      </c>
      <c r="AV20" t="s">
        <v>266</v>
      </c>
      <c r="AW20" t="s">
        <v>267</v>
      </c>
      <c r="AX20" t="s">
        <v>529</v>
      </c>
      <c r="AY20" t="s">
        <v>926</v>
      </c>
      <c r="AZ20" s="31" t="s">
        <v>253</v>
      </c>
    </row>
    <row r="21" spans="1:52" ht="12.75">
      <c r="A21" s="20">
        <v>12</v>
      </c>
      <c r="B21" s="27" t="s">
        <v>300</v>
      </c>
      <c r="C21" s="28" t="s">
        <v>1434</v>
      </c>
      <c r="D21" s="32">
        <v>38018</v>
      </c>
      <c r="E21" s="20" t="s">
        <v>532</v>
      </c>
      <c r="F21" s="16" t="s">
        <v>301</v>
      </c>
      <c r="G21" s="16">
        <v>135</v>
      </c>
      <c r="H21" s="16"/>
      <c r="I21" s="16"/>
      <c r="J21" s="16"/>
      <c r="K21" s="17">
        <v>1</v>
      </c>
      <c r="L21" s="17">
        <v>1</v>
      </c>
      <c r="M21" s="17">
        <v>2</v>
      </c>
      <c r="N21" s="17">
        <v>6</v>
      </c>
      <c r="O21" s="17">
        <v>2</v>
      </c>
      <c r="P21" s="17">
        <v>2</v>
      </c>
      <c r="Q21" s="17">
        <v>2</v>
      </c>
      <c r="R21" s="17">
        <v>2</v>
      </c>
      <c r="S21" s="17"/>
      <c r="T21" s="17"/>
      <c r="U21" s="18">
        <v>6</v>
      </c>
      <c r="V21" s="18">
        <v>6.9</v>
      </c>
      <c r="W21" s="18">
        <v>6.4</v>
      </c>
      <c r="X21" s="18">
        <v>7</v>
      </c>
      <c r="Y21" s="18">
        <f t="shared" si="0"/>
        <v>6.575</v>
      </c>
      <c r="Z21" s="19">
        <v>50</v>
      </c>
      <c r="AA21" s="20">
        <v>10</v>
      </c>
      <c r="AB21" s="20"/>
      <c r="AC21" s="20">
        <v>15</v>
      </c>
      <c r="AD21" s="20"/>
      <c r="AE21" s="20"/>
      <c r="AF21" s="20"/>
      <c r="AG21" s="20"/>
      <c r="AH21" s="45">
        <f t="shared" si="1"/>
        <v>75</v>
      </c>
      <c r="AI21" s="20">
        <v>7.2</v>
      </c>
      <c r="AJ21" s="16"/>
      <c r="AK21" s="16"/>
      <c r="AL21" s="16" t="s">
        <v>482</v>
      </c>
      <c r="AM21" s="69" t="s">
        <v>1843</v>
      </c>
      <c r="AN21" s="16"/>
      <c r="AO21" s="16"/>
      <c r="AP21" s="16"/>
      <c r="AQ21" s="16"/>
      <c r="AR21" s="16"/>
      <c r="AS21" s="16"/>
      <c r="AT21" s="16"/>
      <c r="AU21" s="31" t="s">
        <v>302</v>
      </c>
      <c r="AV21" t="s">
        <v>303</v>
      </c>
      <c r="AW21" t="s">
        <v>304</v>
      </c>
      <c r="AX21" t="s">
        <v>305</v>
      </c>
      <c r="AY21" t="s">
        <v>421</v>
      </c>
      <c r="AZ21" s="31" t="s">
        <v>299</v>
      </c>
    </row>
    <row r="22" spans="1:52" ht="12.75">
      <c r="A22" s="20">
        <v>13</v>
      </c>
      <c r="B22" s="27" t="s">
        <v>815</v>
      </c>
      <c r="C22" s="28" t="s">
        <v>807</v>
      </c>
      <c r="D22" s="32">
        <v>38053</v>
      </c>
      <c r="E22" s="20" t="s">
        <v>473</v>
      </c>
      <c r="F22" s="16" t="s">
        <v>822</v>
      </c>
      <c r="G22" s="46" t="s">
        <v>690</v>
      </c>
      <c r="H22" s="16"/>
      <c r="I22" s="16"/>
      <c r="J22" s="16"/>
      <c r="K22" s="17"/>
      <c r="L22" s="17">
        <v>1</v>
      </c>
      <c r="M22" s="17">
        <v>2</v>
      </c>
      <c r="N22" s="17">
        <v>6</v>
      </c>
      <c r="O22" s="17">
        <v>2</v>
      </c>
      <c r="P22" s="17">
        <v>2</v>
      </c>
      <c r="Q22" s="17">
        <v>1</v>
      </c>
      <c r="R22" s="17"/>
      <c r="S22" s="17"/>
      <c r="T22" s="17"/>
      <c r="U22" s="18">
        <v>6.2</v>
      </c>
      <c r="V22" s="18">
        <v>7</v>
      </c>
      <c r="W22" s="18">
        <v>6.9</v>
      </c>
      <c r="X22" s="18">
        <v>6.6</v>
      </c>
      <c r="Y22" s="18">
        <f t="shared" si="0"/>
        <v>6.675000000000001</v>
      </c>
      <c r="Z22" s="19">
        <v>50</v>
      </c>
      <c r="AA22" s="20">
        <v>10</v>
      </c>
      <c r="AB22" s="20"/>
      <c r="AC22" s="20">
        <v>15</v>
      </c>
      <c r="AD22" s="20"/>
      <c r="AE22" s="20"/>
      <c r="AF22" s="20"/>
      <c r="AG22" s="20"/>
      <c r="AH22" s="45">
        <f t="shared" si="1"/>
        <v>75</v>
      </c>
      <c r="AI22" s="20">
        <v>7</v>
      </c>
      <c r="AJ22" s="16"/>
      <c r="AK22" s="16"/>
      <c r="AL22" s="16" t="s">
        <v>482</v>
      </c>
      <c r="AM22" s="69" t="s">
        <v>1843</v>
      </c>
      <c r="AN22" s="16"/>
      <c r="AO22" s="16"/>
      <c r="AP22" s="16"/>
      <c r="AQ22" s="16"/>
      <c r="AR22" s="16"/>
      <c r="AS22" s="16"/>
      <c r="AT22" s="16"/>
      <c r="AU22" s="31" t="s">
        <v>823</v>
      </c>
      <c r="AV22" t="s">
        <v>824</v>
      </c>
      <c r="AW22" t="s">
        <v>825</v>
      </c>
      <c r="AX22" t="s">
        <v>814</v>
      </c>
      <c r="AY22" t="s">
        <v>421</v>
      </c>
      <c r="AZ22" s="31" t="s">
        <v>734</v>
      </c>
    </row>
    <row r="23" spans="1:52" ht="12.75">
      <c r="A23" s="20">
        <v>14</v>
      </c>
      <c r="B23" s="27" t="s">
        <v>470</v>
      </c>
      <c r="C23" s="28" t="s">
        <v>471</v>
      </c>
      <c r="D23" s="20" t="s">
        <v>472</v>
      </c>
      <c r="E23" s="20" t="s">
        <v>473</v>
      </c>
      <c r="F23" s="16" t="s">
        <v>474</v>
      </c>
      <c r="G23" s="16">
        <v>135</v>
      </c>
      <c r="H23" s="16"/>
      <c r="I23" s="16"/>
      <c r="J23" s="16"/>
      <c r="K23" s="17">
        <v>1</v>
      </c>
      <c r="L23" s="17">
        <v>1</v>
      </c>
      <c r="M23" s="17" t="s">
        <v>475</v>
      </c>
      <c r="N23" s="17">
        <v>6</v>
      </c>
      <c r="O23" s="17">
        <v>2</v>
      </c>
      <c r="P23" s="17">
        <v>2</v>
      </c>
      <c r="Q23" s="17">
        <v>2</v>
      </c>
      <c r="R23" s="17"/>
      <c r="S23" s="17"/>
      <c r="T23" s="17"/>
      <c r="U23" s="18">
        <v>6.3</v>
      </c>
      <c r="V23" s="18">
        <v>6.8</v>
      </c>
      <c r="W23" s="18">
        <v>6.8</v>
      </c>
      <c r="X23" s="18">
        <v>5.6</v>
      </c>
      <c r="Y23" s="18">
        <f t="shared" si="0"/>
        <v>6.375</v>
      </c>
      <c r="Z23" s="19">
        <v>50</v>
      </c>
      <c r="AA23" s="20">
        <v>10</v>
      </c>
      <c r="AB23" s="20"/>
      <c r="AC23" s="20">
        <v>15</v>
      </c>
      <c r="AD23" s="20"/>
      <c r="AE23" s="20"/>
      <c r="AF23" s="20"/>
      <c r="AG23" s="20"/>
      <c r="AH23" s="45">
        <f t="shared" si="1"/>
        <v>75</v>
      </c>
      <c r="AI23" s="20">
        <v>6.9</v>
      </c>
      <c r="AJ23" s="16" t="s">
        <v>476</v>
      </c>
      <c r="AK23" s="16"/>
      <c r="AL23" s="16" t="s">
        <v>477</v>
      </c>
      <c r="AM23" s="69" t="s">
        <v>1843</v>
      </c>
      <c r="AN23" s="16"/>
      <c r="AO23" s="16"/>
      <c r="AP23" s="16"/>
      <c r="AQ23" s="16"/>
      <c r="AR23" s="16"/>
      <c r="AS23" s="16"/>
      <c r="AT23" s="16"/>
      <c r="AU23" s="31" t="s">
        <v>503</v>
      </c>
      <c r="AV23" t="s">
        <v>504</v>
      </c>
      <c r="AW23" t="s">
        <v>505</v>
      </c>
      <c r="AX23" t="s">
        <v>506</v>
      </c>
      <c r="AY23" t="s">
        <v>421</v>
      </c>
      <c r="AZ23" s="31" t="s">
        <v>575</v>
      </c>
    </row>
    <row r="24" spans="1:52" ht="12.75">
      <c r="A24" s="20">
        <v>15</v>
      </c>
      <c r="B24" s="27" t="s">
        <v>806</v>
      </c>
      <c r="C24" s="28" t="s">
        <v>807</v>
      </c>
      <c r="D24" s="32" t="s">
        <v>808</v>
      </c>
      <c r="E24" s="20" t="s">
        <v>532</v>
      </c>
      <c r="F24" s="16" t="s">
        <v>809</v>
      </c>
      <c r="G24" s="46" t="s">
        <v>690</v>
      </c>
      <c r="H24" s="16"/>
      <c r="I24" s="16"/>
      <c r="J24" s="16"/>
      <c r="K24" s="17"/>
      <c r="L24" s="17">
        <v>1</v>
      </c>
      <c r="M24" s="17">
        <v>2</v>
      </c>
      <c r="N24" s="17">
        <v>6</v>
      </c>
      <c r="O24" s="17">
        <v>2</v>
      </c>
      <c r="P24" s="17">
        <v>2</v>
      </c>
      <c r="Q24" s="17">
        <v>1</v>
      </c>
      <c r="R24" s="17"/>
      <c r="S24" s="17"/>
      <c r="T24" s="17"/>
      <c r="U24" s="18">
        <v>6.4</v>
      </c>
      <c r="V24" s="18">
        <v>6.3</v>
      </c>
      <c r="W24" s="18">
        <v>6.3</v>
      </c>
      <c r="X24" s="18">
        <v>5.7</v>
      </c>
      <c r="Y24" s="18">
        <f t="shared" si="0"/>
        <v>6.175</v>
      </c>
      <c r="Z24" s="19">
        <v>50</v>
      </c>
      <c r="AA24" s="20">
        <v>10</v>
      </c>
      <c r="AB24" s="20"/>
      <c r="AC24" s="20">
        <v>15</v>
      </c>
      <c r="AD24" s="20"/>
      <c r="AE24" s="20"/>
      <c r="AF24" s="20"/>
      <c r="AG24" s="20"/>
      <c r="AH24" s="45">
        <f t="shared" si="1"/>
        <v>75</v>
      </c>
      <c r="AI24" s="20">
        <v>6.7</v>
      </c>
      <c r="AJ24" s="16" t="s">
        <v>810</v>
      </c>
      <c r="AK24" s="16"/>
      <c r="AL24" s="16" t="s">
        <v>482</v>
      </c>
      <c r="AM24" s="69" t="s">
        <v>1843</v>
      </c>
      <c r="AN24" s="16"/>
      <c r="AO24" s="16"/>
      <c r="AP24" s="16"/>
      <c r="AQ24" s="16"/>
      <c r="AR24" s="16"/>
      <c r="AS24" s="16"/>
      <c r="AT24" s="16"/>
      <c r="AU24" s="31" t="s">
        <v>811</v>
      </c>
      <c r="AV24" t="s">
        <v>812</v>
      </c>
      <c r="AW24" t="s">
        <v>813</v>
      </c>
      <c r="AX24" t="s">
        <v>814</v>
      </c>
      <c r="AY24" t="s">
        <v>421</v>
      </c>
      <c r="AZ24" s="31" t="s">
        <v>734</v>
      </c>
    </row>
    <row r="25" spans="1:52" ht="12.75">
      <c r="A25" s="20">
        <v>16</v>
      </c>
      <c r="B25" s="27" t="s">
        <v>1507</v>
      </c>
      <c r="C25" s="28" t="s">
        <v>1093</v>
      </c>
      <c r="D25" s="32">
        <v>38264</v>
      </c>
      <c r="E25" s="20" t="s">
        <v>473</v>
      </c>
      <c r="F25" s="16" t="s">
        <v>1505</v>
      </c>
      <c r="G25" s="46" t="s">
        <v>690</v>
      </c>
      <c r="H25" s="16"/>
      <c r="I25" s="16"/>
      <c r="J25" s="16"/>
      <c r="K25" s="17">
        <v>1</v>
      </c>
      <c r="L25" s="17">
        <v>1</v>
      </c>
      <c r="M25" s="17">
        <v>2</v>
      </c>
      <c r="N25" s="17"/>
      <c r="O25" s="17">
        <v>2</v>
      </c>
      <c r="P25" s="17">
        <v>2</v>
      </c>
      <c r="Q25" s="17"/>
      <c r="R25" s="17"/>
      <c r="S25" s="17"/>
      <c r="T25" s="17"/>
      <c r="U25" s="18">
        <v>6.5</v>
      </c>
      <c r="V25" s="18">
        <v>5.8</v>
      </c>
      <c r="W25" s="18">
        <v>6</v>
      </c>
      <c r="X25" s="18">
        <v>6</v>
      </c>
      <c r="Y25" s="18">
        <f t="shared" si="0"/>
        <v>6.075</v>
      </c>
      <c r="Z25" s="19">
        <v>50</v>
      </c>
      <c r="AA25" s="20">
        <v>10</v>
      </c>
      <c r="AB25" s="20"/>
      <c r="AC25" s="20">
        <v>15</v>
      </c>
      <c r="AD25" s="20"/>
      <c r="AE25" s="20"/>
      <c r="AF25" s="20"/>
      <c r="AG25" s="20"/>
      <c r="AH25" s="45">
        <f t="shared" si="1"/>
        <v>75</v>
      </c>
      <c r="AI25" s="20">
        <v>6.5</v>
      </c>
      <c r="AJ25" s="16"/>
      <c r="AK25" s="16"/>
      <c r="AL25" s="16" t="s">
        <v>482</v>
      </c>
      <c r="AM25" s="69" t="s">
        <v>1843</v>
      </c>
      <c r="AN25" s="16"/>
      <c r="AO25" s="16"/>
      <c r="AP25" s="16"/>
      <c r="AQ25" s="16"/>
      <c r="AR25" s="16"/>
      <c r="AS25" s="16"/>
      <c r="AT25" s="16"/>
      <c r="AU25" s="31" t="s">
        <v>1508</v>
      </c>
      <c r="AV25" t="s">
        <v>1468</v>
      </c>
      <c r="AW25" t="s">
        <v>1469</v>
      </c>
      <c r="AX25" t="s">
        <v>683</v>
      </c>
      <c r="AY25" t="s">
        <v>954</v>
      </c>
      <c r="AZ25" s="31" t="s">
        <v>955</v>
      </c>
    </row>
    <row r="26" spans="1:52" ht="12.75">
      <c r="A26" s="20">
        <v>17</v>
      </c>
      <c r="B26" s="27" t="s">
        <v>593</v>
      </c>
      <c r="C26" s="28" t="s">
        <v>675</v>
      </c>
      <c r="D26" s="32">
        <v>38050</v>
      </c>
      <c r="E26" s="20" t="s">
        <v>532</v>
      </c>
      <c r="F26" s="16" t="s">
        <v>1511</v>
      </c>
      <c r="G26" s="16">
        <v>135</v>
      </c>
      <c r="H26" s="16"/>
      <c r="I26" s="16"/>
      <c r="J26" s="16"/>
      <c r="K26" s="17">
        <v>1</v>
      </c>
      <c r="L26" s="17">
        <v>1</v>
      </c>
      <c r="M26" s="17">
        <v>2</v>
      </c>
      <c r="N26" s="17">
        <v>6</v>
      </c>
      <c r="O26" s="17">
        <v>2</v>
      </c>
      <c r="P26" s="17">
        <v>2</v>
      </c>
      <c r="Q26" s="17"/>
      <c r="R26" s="17"/>
      <c r="S26" s="17">
        <v>1</v>
      </c>
      <c r="T26" s="17"/>
      <c r="U26" s="18">
        <v>6.5</v>
      </c>
      <c r="V26" s="18">
        <v>5.6</v>
      </c>
      <c r="W26" s="18">
        <v>7</v>
      </c>
      <c r="X26" s="18">
        <v>5.9</v>
      </c>
      <c r="Y26" s="18">
        <f t="shared" si="0"/>
        <v>6.25</v>
      </c>
      <c r="Z26" s="19">
        <v>50</v>
      </c>
      <c r="AA26" s="20">
        <v>10</v>
      </c>
      <c r="AB26" s="20"/>
      <c r="AC26" s="20">
        <v>15</v>
      </c>
      <c r="AD26" s="20"/>
      <c r="AE26" s="20"/>
      <c r="AF26" s="20"/>
      <c r="AG26" s="20"/>
      <c r="AH26" s="45">
        <f t="shared" si="1"/>
        <v>75</v>
      </c>
      <c r="AI26" s="20">
        <v>6.5</v>
      </c>
      <c r="AJ26" s="16" t="s">
        <v>1315</v>
      </c>
      <c r="AK26" s="16" t="s">
        <v>589</v>
      </c>
      <c r="AL26" s="16" t="s">
        <v>482</v>
      </c>
      <c r="AM26" s="69" t="s">
        <v>1843</v>
      </c>
      <c r="AN26" s="16"/>
      <c r="AO26" s="16"/>
      <c r="AP26" s="16"/>
      <c r="AQ26" s="16"/>
      <c r="AR26" s="16"/>
      <c r="AS26" s="16"/>
      <c r="AT26" s="16"/>
      <c r="AV26" t="s">
        <v>1299</v>
      </c>
      <c r="AW26" t="s">
        <v>1300</v>
      </c>
      <c r="AX26" t="s">
        <v>838</v>
      </c>
      <c r="AY26" t="s">
        <v>921</v>
      </c>
      <c r="AZ26" s="31" t="s">
        <v>955</v>
      </c>
    </row>
    <row r="27" spans="1:52" ht="12.75">
      <c r="A27" s="20">
        <v>18</v>
      </c>
      <c r="B27" s="27" t="s">
        <v>1460</v>
      </c>
      <c r="C27" s="28" t="s">
        <v>1399</v>
      </c>
      <c r="D27" s="32">
        <v>38163</v>
      </c>
      <c r="E27" s="20" t="s">
        <v>485</v>
      </c>
      <c r="F27" s="16" t="s">
        <v>1478</v>
      </c>
      <c r="G27" s="46" t="s">
        <v>690</v>
      </c>
      <c r="H27" s="16"/>
      <c r="I27" s="16"/>
      <c r="J27" s="16"/>
      <c r="K27" s="17">
        <v>1</v>
      </c>
      <c r="L27" s="17">
        <v>1</v>
      </c>
      <c r="M27" s="17">
        <v>2</v>
      </c>
      <c r="N27" s="17">
        <v>7</v>
      </c>
      <c r="O27" s="17">
        <v>2</v>
      </c>
      <c r="P27" s="17">
        <v>2</v>
      </c>
      <c r="Q27" s="17"/>
      <c r="R27" s="17"/>
      <c r="S27" s="17"/>
      <c r="T27" s="17"/>
      <c r="U27" s="18">
        <v>5.1</v>
      </c>
      <c r="V27" s="18">
        <v>7.2</v>
      </c>
      <c r="W27" s="18">
        <v>6.9</v>
      </c>
      <c r="X27" s="18">
        <v>5.3</v>
      </c>
      <c r="Y27" s="18">
        <f t="shared" si="0"/>
        <v>6.125000000000001</v>
      </c>
      <c r="Z27" s="19">
        <v>50</v>
      </c>
      <c r="AA27" s="20">
        <v>10</v>
      </c>
      <c r="AB27" s="20"/>
      <c r="AC27" s="20">
        <v>15</v>
      </c>
      <c r="AD27" s="20"/>
      <c r="AE27" s="20"/>
      <c r="AF27" s="20"/>
      <c r="AG27" s="20"/>
      <c r="AH27" s="45">
        <f t="shared" si="1"/>
        <v>75</v>
      </c>
      <c r="AI27" s="20">
        <v>6.5</v>
      </c>
      <c r="AJ27" s="16"/>
      <c r="AK27" s="16"/>
      <c r="AL27" s="16" t="s">
        <v>477</v>
      </c>
      <c r="AM27" s="69" t="s">
        <v>1843</v>
      </c>
      <c r="AN27" s="16"/>
      <c r="AO27" s="16"/>
      <c r="AP27" s="16"/>
      <c r="AQ27" s="16"/>
      <c r="AR27" s="16"/>
      <c r="AS27" s="16"/>
      <c r="AT27" s="16"/>
      <c r="AU27" s="31" t="s">
        <v>1479</v>
      </c>
      <c r="AV27" t="s">
        <v>1557</v>
      </c>
      <c r="AW27" t="s">
        <v>332</v>
      </c>
      <c r="AX27" t="s">
        <v>775</v>
      </c>
      <c r="AY27" t="s">
        <v>421</v>
      </c>
      <c r="AZ27" s="31" t="s">
        <v>977</v>
      </c>
    </row>
    <row r="28" spans="1:52" ht="12.75">
      <c r="A28" s="20">
        <v>19</v>
      </c>
      <c r="B28" s="27" t="s">
        <v>1496</v>
      </c>
      <c r="C28" s="28" t="s">
        <v>487</v>
      </c>
      <c r="D28" s="32">
        <v>38290</v>
      </c>
      <c r="E28" s="20" t="s">
        <v>485</v>
      </c>
      <c r="F28" s="16" t="s">
        <v>692</v>
      </c>
      <c r="G28" s="16">
        <v>135</v>
      </c>
      <c r="H28" s="16"/>
      <c r="I28" s="16"/>
      <c r="J28" s="16"/>
      <c r="K28" s="17">
        <v>1</v>
      </c>
      <c r="L28" s="17">
        <v>1</v>
      </c>
      <c r="M28" s="17" t="s">
        <v>475</v>
      </c>
      <c r="N28" s="17">
        <v>6</v>
      </c>
      <c r="O28" s="17">
        <v>2</v>
      </c>
      <c r="P28" s="17" t="s">
        <v>481</v>
      </c>
      <c r="Q28" s="17">
        <v>2</v>
      </c>
      <c r="R28" s="17"/>
      <c r="S28" s="17"/>
      <c r="T28" s="17"/>
      <c r="U28" s="18">
        <v>6.2</v>
      </c>
      <c r="V28" s="18">
        <v>6.9</v>
      </c>
      <c r="W28" s="18">
        <v>6</v>
      </c>
      <c r="X28" s="18">
        <v>6</v>
      </c>
      <c r="Y28" s="18">
        <f t="shared" si="0"/>
        <v>6.275</v>
      </c>
      <c r="Z28" s="19">
        <v>50</v>
      </c>
      <c r="AA28" s="20">
        <v>10</v>
      </c>
      <c r="AB28" s="20"/>
      <c r="AC28" s="20">
        <v>15</v>
      </c>
      <c r="AD28" s="20"/>
      <c r="AE28" s="20"/>
      <c r="AF28" s="20"/>
      <c r="AG28" s="20"/>
      <c r="AH28" s="45">
        <f t="shared" si="1"/>
        <v>75</v>
      </c>
      <c r="AI28" s="20">
        <v>6.2</v>
      </c>
      <c r="AJ28" s="16" t="s">
        <v>1315</v>
      </c>
      <c r="AK28" s="16" t="s">
        <v>751</v>
      </c>
      <c r="AL28" s="16" t="s">
        <v>477</v>
      </c>
      <c r="AM28" s="69" t="s">
        <v>1843</v>
      </c>
      <c r="AN28" s="16"/>
      <c r="AO28" s="16"/>
      <c r="AP28" s="16"/>
      <c r="AQ28" s="16"/>
      <c r="AR28" s="16"/>
      <c r="AS28" s="16"/>
      <c r="AT28" s="16"/>
      <c r="AU28" s="31" t="s">
        <v>1497</v>
      </c>
      <c r="AV28" t="s">
        <v>217</v>
      </c>
      <c r="AW28" t="s">
        <v>218</v>
      </c>
      <c r="AX28" t="s">
        <v>613</v>
      </c>
      <c r="AY28" t="s">
        <v>931</v>
      </c>
      <c r="AZ28" s="31" t="s">
        <v>962</v>
      </c>
    </row>
    <row r="29" spans="1:52" ht="12.75">
      <c r="A29" s="20">
        <v>20</v>
      </c>
      <c r="B29" s="27" t="s">
        <v>1081</v>
      </c>
      <c r="C29" s="28" t="s">
        <v>1434</v>
      </c>
      <c r="D29" s="32">
        <v>37998</v>
      </c>
      <c r="E29" s="20" t="s">
        <v>485</v>
      </c>
      <c r="F29" s="16" t="s">
        <v>1435</v>
      </c>
      <c r="G29" s="16">
        <v>135</v>
      </c>
      <c r="H29" s="16"/>
      <c r="I29" s="16"/>
      <c r="J29" s="16"/>
      <c r="K29" s="17">
        <v>1</v>
      </c>
      <c r="L29" s="17">
        <v>1</v>
      </c>
      <c r="M29" s="17" t="s">
        <v>1063</v>
      </c>
      <c r="N29" s="17">
        <v>6</v>
      </c>
      <c r="O29" s="17" t="s">
        <v>481</v>
      </c>
      <c r="P29" s="17">
        <v>2</v>
      </c>
      <c r="Q29" s="17"/>
      <c r="R29" s="17"/>
      <c r="S29" s="17"/>
      <c r="T29" s="17"/>
      <c r="U29" s="18">
        <v>5.7</v>
      </c>
      <c r="V29" s="18">
        <v>6.1</v>
      </c>
      <c r="W29" s="18">
        <v>6.4</v>
      </c>
      <c r="X29" s="18">
        <v>5.7</v>
      </c>
      <c r="Y29" s="18">
        <f t="shared" si="0"/>
        <v>5.9750000000000005</v>
      </c>
      <c r="Z29" s="19">
        <v>50</v>
      </c>
      <c r="AA29" s="20">
        <v>10</v>
      </c>
      <c r="AB29" s="20"/>
      <c r="AC29" s="20">
        <v>15</v>
      </c>
      <c r="AD29" s="20"/>
      <c r="AE29" s="20"/>
      <c r="AF29" s="20"/>
      <c r="AG29" s="20"/>
      <c r="AH29" s="45">
        <f t="shared" si="1"/>
        <v>75</v>
      </c>
      <c r="AI29" s="20">
        <v>6.2</v>
      </c>
      <c r="AJ29" s="16"/>
      <c r="AK29" s="16"/>
      <c r="AL29" s="16" t="s">
        <v>477</v>
      </c>
      <c r="AM29" s="69" t="s">
        <v>1843</v>
      </c>
      <c r="AN29" s="16"/>
      <c r="AO29" s="16"/>
      <c r="AP29" s="16"/>
      <c r="AQ29" s="16"/>
      <c r="AR29" s="16"/>
      <c r="AS29" s="16"/>
      <c r="AT29" s="16"/>
      <c r="AU29" s="31" t="s">
        <v>1436</v>
      </c>
      <c r="AV29" t="s">
        <v>220</v>
      </c>
      <c r="AW29" t="s">
        <v>221</v>
      </c>
      <c r="AX29" t="s">
        <v>1067</v>
      </c>
      <c r="AY29" t="s">
        <v>1068</v>
      </c>
      <c r="AZ29" s="31" t="s">
        <v>1069</v>
      </c>
    </row>
    <row r="30" spans="1:52" ht="12.75">
      <c r="A30" s="20">
        <v>21</v>
      </c>
      <c r="B30" s="27" t="s">
        <v>605</v>
      </c>
      <c r="C30" s="28" t="s">
        <v>1105</v>
      </c>
      <c r="D30" s="32">
        <v>38266</v>
      </c>
      <c r="E30" s="20" t="s">
        <v>532</v>
      </c>
      <c r="F30" s="16" t="s">
        <v>1106</v>
      </c>
      <c r="G30" s="16">
        <v>135</v>
      </c>
      <c r="H30" s="16"/>
      <c r="I30" s="16"/>
      <c r="J30" s="16" t="s">
        <v>1107</v>
      </c>
      <c r="K30" s="17">
        <v>1</v>
      </c>
      <c r="L30" s="17">
        <v>1</v>
      </c>
      <c r="M30" s="17">
        <v>2</v>
      </c>
      <c r="N30" s="17">
        <v>6</v>
      </c>
      <c r="O30" s="17">
        <v>2</v>
      </c>
      <c r="P30" s="17">
        <v>2</v>
      </c>
      <c r="Q30" s="17">
        <v>1</v>
      </c>
      <c r="R30" s="17">
        <v>2</v>
      </c>
      <c r="S30" s="17">
        <v>1</v>
      </c>
      <c r="T30" s="17"/>
      <c r="U30" s="18">
        <v>5.2</v>
      </c>
      <c r="V30" s="18">
        <v>6.4</v>
      </c>
      <c r="W30" s="18">
        <v>5.7</v>
      </c>
      <c r="X30" s="18">
        <v>5.9</v>
      </c>
      <c r="Y30" s="18">
        <f t="shared" si="0"/>
        <v>5.800000000000001</v>
      </c>
      <c r="Z30" s="19">
        <v>45</v>
      </c>
      <c r="AA30" s="20">
        <v>10</v>
      </c>
      <c r="AB30" s="20"/>
      <c r="AC30" s="20">
        <v>15</v>
      </c>
      <c r="AD30" s="20"/>
      <c r="AE30" s="20"/>
      <c r="AF30" s="20"/>
      <c r="AG30" s="20"/>
      <c r="AH30" s="45">
        <f t="shared" si="1"/>
        <v>70</v>
      </c>
      <c r="AI30" s="20">
        <v>6.4</v>
      </c>
      <c r="AJ30" s="16"/>
      <c r="AK30" s="16"/>
      <c r="AL30" s="16" t="s">
        <v>482</v>
      </c>
      <c r="AM30" s="69" t="s">
        <v>1843</v>
      </c>
      <c r="AN30" s="16"/>
      <c r="AO30" s="16"/>
      <c r="AP30" s="16"/>
      <c r="AQ30" s="16"/>
      <c r="AR30" s="16"/>
      <c r="AS30" s="16"/>
      <c r="AT30" s="16"/>
      <c r="AU30" s="31" t="s">
        <v>1108</v>
      </c>
      <c r="AV30" t="s">
        <v>1109</v>
      </c>
      <c r="AW30" t="s">
        <v>1110</v>
      </c>
      <c r="AX30" t="s">
        <v>1111</v>
      </c>
      <c r="AY30" t="s">
        <v>421</v>
      </c>
      <c r="AZ30" s="31" t="s">
        <v>1098</v>
      </c>
    </row>
    <row r="31" spans="1:52" ht="12.75">
      <c r="A31" s="20">
        <v>22</v>
      </c>
      <c r="B31" s="27" t="s">
        <v>1391</v>
      </c>
      <c r="C31" s="28" t="s">
        <v>891</v>
      </c>
      <c r="D31" s="32">
        <v>38019</v>
      </c>
      <c r="E31" s="20" t="s">
        <v>485</v>
      </c>
      <c r="F31" s="16" t="s">
        <v>1406</v>
      </c>
      <c r="G31" s="46" t="s">
        <v>690</v>
      </c>
      <c r="H31" s="16"/>
      <c r="I31" s="16"/>
      <c r="J31" s="16"/>
      <c r="K31" s="17">
        <v>1</v>
      </c>
      <c r="L31" s="17">
        <v>1</v>
      </c>
      <c r="M31" s="17">
        <v>2</v>
      </c>
      <c r="N31" s="17">
        <v>10</v>
      </c>
      <c r="O31" s="17">
        <v>2</v>
      </c>
      <c r="P31" s="17">
        <v>2</v>
      </c>
      <c r="Q31" s="17"/>
      <c r="R31" s="17"/>
      <c r="S31" s="17">
        <v>1</v>
      </c>
      <c r="T31" s="17"/>
      <c r="U31" s="18">
        <v>5.9</v>
      </c>
      <c r="V31" s="18">
        <v>5.6</v>
      </c>
      <c r="W31" s="18">
        <v>5.8</v>
      </c>
      <c r="X31" s="18">
        <v>5.6</v>
      </c>
      <c r="Y31" s="18">
        <f t="shared" si="0"/>
        <v>5.725</v>
      </c>
      <c r="Z31" s="19">
        <v>45</v>
      </c>
      <c r="AA31" s="20">
        <v>10</v>
      </c>
      <c r="AB31" s="20"/>
      <c r="AC31" s="20">
        <v>15</v>
      </c>
      <c r="AD31" s="20"/>
      <c r="AE31" s="20"/>
      <c r="AF31" s="20"/>
      <c r="AG31" s="20"/>
      <c r="AH31" s="45">
        <f t="shared" si="1"/>
        <v>70</v>
      </c>
      <c r="AI31" s="20">
        <v>6.3</v>
      </c>
      <c r="AJ31" s="16"/>
      <c r="AK31" s="16"/>
      <c r="AL31" s="16" t="s">
        <v>477</v>
      </c>
      <c r="AM31" s="69" t="s">
        <v>1843</v>
      </c>
      <c r="AN31" s="16"/>
      <c r="AO31" s="16"/>
      <c r="AP31" s="16"/>
      <c r="AQ31" s="16"/>
      <c r="AR31" s="16"/>
      <c r="AS31" s="16"/>
      <c r="AT31" s="16"/>
      <c r="AU31" s="31" t="s">
        <v>1407</v>
      </c>
      <c r="AV31" t="s">
        <v>628</v>
      </c>
      <c r="AW31" t="s">
        <v>629</v>
      </c>
      <c r="AX31" t="s">
        <v>1185</v>
      </c>
      <c r="AY31" t="s">
        <v>1186</v>
      </c>
      <c r="AZ31" s="31" t="s">
        <v>1187</v>
      </c>
    </row>
    <row r="32" spans="1:52" ht="12.75">
      <c r="A32" s="20">
        <v>23</v>
      </c>
      <c r="B32" s="27" t="s">
        <v>1081</v>
      </c>
      <c r="C32" s="28" t="s">
        <v>471</v>
      </c>
      <c r="D32" s="32">
        <v>37995</v>
      </c>
      <c r="E32" s="20" t="s">
        <v>485</v>
      </c>
      <c r="F32" s="16" t="s">
        <v>1406</v>
      </c>
      <c r="G32" s="46" t="s">
        <v>690</v>
      </c>
      <c r="H32" s="16"/>
      <c r="I32" s="16"/>
      <c r="J32" s="16"/>
      <c r="K32" s="17"/>
      <c r="L32" s="17">
        <v>1</v>
      </c>
      <c r="M32" s="17">
        <v>1</v>
      </c>
      <c r="N32" s="17">
        <v>14</v>
      </c>
      <c r="O32" s="17">
        <v>2</v>
      </c>
      <c r="P32" s="17">
        <v>2</v>
      </c>
      <c r="Q32" s="17"/>
      <c r="R32" s="17"/>
      <c r="S32" s="17"/>
      <c r="T32" s="17"/>
      <c r="U32" s="18">
        <v>5.5</v>
      </c>
      <c r="V32" s="18">
        <v>6.3</v>
      </c>
      <c r="W32" s="18">
        <v>6.1</v>
      </c>
      <c r="X32" s="18">
        <v>5.5</v>
      </c>
      <c r="Y32" s="18">
        <f t="shared" si="0"/>
        <v>5.85</v>
      </c>
      <c r="Z32" s="19">
        <v>45</v>
      </c>
      <c r="AA32" s="20">
        <v>10</v>
      </c>
      <c r="AB32" s="20"/>
      <c r="AC32" s="20">
        <v>15</v>
      </c>
      <c r="AD32" s="20"/>
      <c r="AE32" s="20"/>
      <c r="AF32" s="20"/>
      <c r="AG32" s="20"/>
      <c r="AH32" s="45">
        <f t="shared" si="1"/>
        <v>70</v>
      </c>
      <c r="AI32" s="20">
        <v>6.2</v>
      </c>
      <c r="AJ32" s="16" t="s">
        <v>1315</v>
      </c>
      <c r="AK32" s="16" t="s">
        <v>589</v>
      </c>
      <c r="AL32" s="16" t="s">
        <v>477</v>
      </c>
      <c r="AM32" s="69" t="s">
        <v>1843</v>
      </c>
      <c r="AN32" s="16"/>
      <c r="AO32" s="16"/>
      <c r="AP32" s="16"/>
      <c r="AQ32" s="16"/>
      <c r="AR32" s="16"/>
      <c r="AS32" s="16"/>
      <c r="AT32" s="16"/>
      <c r="AU32" s="31" t="s">
        <v>347</v>
      </c>
      <c r="AV32" t="s">
        <v>348</v>
      </c>
      <c r="AW32" t="s">
        <v>349</v>
      </c>
      <c r="AX32" t="s">
        <v>1185</v>
      </c>
      <c r="AY32" t="s">
        <v>927</v>
      </c>
      <c r="AZ32" s="31" t="s">
        <v>1419</v>
      </c>
    </row>
    <row r="33" spans="1:52" ht="12.75">
      <c r="A33" s="20">
        <v>24</v>
      </c>
      <c r="B33" s="27" t="s">
        <v>1141</v>
      </c>
      <c r="C33" s="28" t="s">
        <v>1485</v>
      </c>
      <c r="D33" s="32">
        <v>38301</v>
      </c>
      <c r="E33" s="20" t="s">
        <v>532</v>
      </c>
      <c r="F33" s="16" t="s">
        <v>1143</v>
      </c>
      <c r="G33" s="16">
        <v>135</v>
      </c>
      <c r="H33" s="16"/>
      <c r="I33" s="16"/>
      <c r="J33" s="16"/>
      <c r="K33" s="17">
        <v>1</v>
      </c>
      <c r="L33" s="17">
        <v>1</v>
      </c>
      <c r="M33" s="17">
        <v>2</v>
      </c>
      <c r="N33" s="17">
        <v>6</v>
      </c>
      <c r="O33" s="17">
        <v>2</v>
      </c>
      <c r="P33" s="17">
        <v>2</v>
      </c>
      <c r="Q33" s="17">
        <v>2</v>
      </c>
      <c r="R33" s="17"/>
      <c r="S33" s="17"/>
      <c r="T33" s="17" t="s">
        <v>248</v>
      </c>
      <c r="U33" s="18">
        <v>5.5</v>
      </c>
      <c r="V33" s="18">
        <v>5.5</v>
      </c>
      <c r="W33" s="18">
        <v>6.9</v>
      </c>
      <c r="X33" s="18">
        <v>5.6</v>
      </c>
      <c r="Y33" s="18">
        <f t="shared" si="0"/>
        <v>5.875</v>
      </c>
      <c r="Z33" s="19">
        <v>45</v>
      </c>
      <c r="AA33" s="20">
        <v>10</v>
      </c>
      <c r="AB33" s="20"/>
      <c r="AC33" s="20">
        <v>15</v>
      </c>
      <c r="AD33" s="20"/>
      <c r="AE33" s="20"/>
      <c r="AF33" s="20"/>
      <c r="AG33" s="20"/>
      <c r="AH33" s="45">
        <f t="shared" si="1"/>
        <v>70</v>
      </c>
      <c r="AI33" s="20">
        <v>6.2</v>
      </c>
      <c r="AJ33" s="16" t="s">
        <v>1315</v>
      </c>
      <c r="AK33" s="16"/>
      <c r="AL33" s="16" t="s">
        <v>477</v>
      </c>
      <c r="AM33" s="69" t="s">
        <v>1843</v>
      </c>
      <c r="AN33" s="16"/>
      <c r="AO33" s="16"/>
      <c r="AP33" s="16"/>
      <c r="AQ33" s="16"/>
      <c r="AR33" s="16"/>
      <c r="AS33" s="16"/>
      <c r="AT33" s="16"/>
      <c r="AU33" s="31" t="s">
        <v>1495</v>
      </c>
      <c r="AV33" t="s">
        <v>249</v>
      </c>
      <c r="AW33" t="s">
        <v>250</v>
      </c>
      <c r="AX33" t="s">
        <v>1080</v>
      </c>
      <c r="AY33" t="s">
        <v>421</v>
      </c>
      <c r="AZ33" s="31" t="s">
        <v>962</v>
      </c>
    </row>
    <row r="34" spans="1:52" ht="12.75">
      <c r="A34" s="20">
        <v>25</v>
      </c>
      <c r="B34" s="27" t="s">
        <v>281</v>
      </c>
      <c r="C34" s="28" t="s">
        <v>567</v>
      </c>
      <c r="D34" s="32">
        <v>38059</v>
      </c>
      <c r="E34" s="20" t="s">
        <v>532</v>
      </c>
      <c r="F34" s="16" t="s">
        <v>284</v>
      </c>
      <c r="G34" s="46" t="s">
        <v>690</v>
      </c>
      <c r="H34" s="16"/>
      <c r="I34" s="16"/>
      <c r="J34" s="16"/>
      <c r="K34" s="17"/>
      <c r="L34" s="17">
        <v>1</v>
      </c>
      <c r="M34" s="17" t="s">
        <v>475</v>
      </c>
      <c r="N34" s="17"/>
      <c r="O34" s="17">
        <v>1</v>
      </c>
      <c r="P34" s="17" t="s">
        <v>475</v>
      </c>
      <c r="Q34" s="17"/>
      <c r="R34" s="17"/>
      <c r="S34" s="17"/>
      <c r="T34" s="17"/>
      <c r="U34" s="18">
        <v>5.4</v>
      </c>
      <c r="V34" s="18">
        <v>5.9</v>
      </c>
      <c r="W34" s="18">
        <v>5.8</v>
      </c>
      <c r="X34" s="18">
        <v>5.4</v>
      </c>
      <c r="Y34" s="18">
        <f t="shared" si="0"/>
        <v>5.625</v>
      </c>
      <c r="Z34" s="19">
        <v>45</v>
      </c>
      <c r="AA34" s="20">
        <v>10</v>
      </c>
      <c r="AB34" s="20"/>
      <c r="AC34" s="20">
        <v>15</v>
      </c>
      <c r="AD34" s="20"/>
      <c r="AE34" s="20"/>
      <c r="AF34" s="20"/>
      <c r="AG34" s="20"/>
      <c r="AH34" s="45">
        <f t="shared" si="1"/>
        <v>70</v>
      </c>
      <c r="AI34" s="20">
        <v>6.1</v>
      </c>
      <c r="AJ34" s="16" t="s">
        <v>589</v>
      </c>
      <c r="AK34" s="16"/>
      <c r="AL34" s="16" t="s">
        <v>482</v>
      </c>
      <c r="AM34" s="69" t="s">
        <v>1843</v>
      </c>
      <c r="AN34" s="16"/>
      <c r="AO34" s="16"/>
      <c r="AP34" s="16"/>
      <c r="AQ34" s="16"/>
      <c r="AR34" s="16"/>
      <c r="AS34" s="16"/>
      <c r="AT34" s="16"/>
      <c r="AU34" s="31" t="s">
        <v>285</v>
      </c>
      <c r="AV34" t="s">
        <v>286</v>
      </c>
      <c r="AW34" t="s">
        <v>296</v>
      </c>
      <c r="AX34" t="s">
        <v>297</v>
      </c>
      <c r="AY34" t="s">
        <v>298</v>
      </c>
      <c r="AZ34" s="31" t="s">
        <v>253</v>
      </c>
    </row>
    <row r="35" spans="1:52" ht="12.75">
      <c r="A35" s="20">
        <v>26</v>
      </c>
      <c r="B35" s="27" t="s">
        <v>552</v>
      </c>
      <c r="C35" s="28" t="s">
        <v>553</v>
      </c>
      <c r="D35" s="20" t="s">
        <v>554</v>
      </c>
      <c r="E35" s="20" t="s">
        <v>473</v>
      </c>
      <c r="F35" s="16" t="s">
        <v>693</v>
      </c>
      <c r="G35" s="16">
        <v>2</v>
      </c>
      <c r="H35" s="16"/>
      <c r="I35" s="16"/>
      <c r="J35" s="16"/>
      <c r="K35" s="17">
        <v>1</v>
      </c>
      <c r="L35" s="17">
        <v>1</v>
      </c>
      <c r="M35" s="17">
        <v>2</v>
      </c>
      <c r="N35" s="17">
        <v>6</v>
      </c>
      <c r="O35" s="17" t="s">
        <v>555</v>
      </c>
      <c r="P35" s="17">
        <v>2</v>
      </c>
      <c r="Q35" s="17">
        <v>2</v>
      </c>
      <c r="R35" s="17"/>
      <c r="S35" s="17">
        <v>1</v>
      </c>
      <c r="T35" s="17"/>
      <c r="U35" s="18">
        <v>4.7</v>
      </c>
      <c r="V35" s="18">
        <v>5.1</v>
      </c>
      <c r="W35" s="18">
        <v>6.1</v>
      </c>
      <c r="X35" s="18">
        <v>5.1</v>
      </c>
      <c r="Y35" s="18">
        <f t="shared" si="0"/>
        <v>5.25</v>
      </c>
      <c r="Z35" s="19">
        <v>45</v>
      </c>
      <c r="AA35" s="20">
        <v>10</v>
      </c>
      <c r="AB35" s="20"/>
      <c r="AC35" s="20">
        <v>15</v>
      </c>
      <c r="AD35" s="20"/>
      <c r="AE35" s="20"/>
      <c r="AF35" s="20"/>
      <c r="AG35" s="20"/>
      <c r="AH35" s="45">
        <f t="shared" si="1"/>
        <v>70</v>
      </c>
      <c r="AI35" s="20">
        <v>6.1</v>
      </c>
      <c r="AJ35" s="16"/>
      <c r="AK35" s="16"/>
      <c r="AL35" s="16" t="s">
        <v>477</v>
      </c>
      <c r="AM35" s="69" t="s">
        <v>1843</v>
      </c>
      <c r="AN35" s="16"/>
      <c r="AO35" s="16"/>
      <c r="AP35" s="16"/>
      <c r="AQ35" s="16"/>
      <c r="AR35" s="16"/>
      <c r="AS35" s="16"/>
      <c r="AT35" s="16"/>
      <c r="AU35" s="31" t="s">
        <v>556</v>
      </c>
      <c r="AV35" t="s">
        <v>557</v>
      </c>
      <c r="AW35" t="s">
        <v>558</v>
      </c>
      <c r="AX35" t="s">
        <v>492</v>
      </c>
      <c r="AY35" t="s">
        <v>551</v>
      </c>
      <c r="AZ35" s="31" t="s">
        <v>573</v>
      </c>
    </row>
    <row r="36" spans="1:52" ht="12.75">
      <c r="A36" s="20">
        <v>27</v>
      </c>
      <c r="B36" s="27" t="s">
        <v>1709</v>
      </c>
      <c r="C36" s="28" t="s">
        <v>753</v>
      </c>
      <c r="D36" s="32">
        <v>37654</v>
      </c>
      <c r="E36" s="20" t="s">
        <v>532</v>
      </c>
      <c r="F36" s="16" t="s">
        <v>1708</v>
      </c>
      <c r="G36" s="16"/>
      <c r="H36" s="16"/>
      <c r="I36" s="16"/>
      <c r="J36" s="16"/>
      <c r="K36" s="17">
        <v>1</v>
      </c>
      <c r="L36" s="17">
        <v>1</v>
      </c>
      <c r="M36" s="17">
        <v>2</v>
      </c>
      <c r="N36" s="17">
        <v>7</v>
      </c>
      <c r="O36" s="17"/>
      <c r="P36" s="17">
        <v>2</v>
      </c>
      <c r="Q36" s="17"/>
      <c r="R36" s="17"/>
      <c r="S36" s="17"/>
      <c r="T36" s="17"/>
      <c r="U36" s="18">
        <v>5.8</v>
      </c>
      <c r="V36" s="18">
        <v>6.5</v>
      </c>
      <c r="W36" s="18">
        <v>5.6</v>
      </c>
      <c r="X36" s="18">
        <v>5</v>
      </c>
      <c r="Y36" s="18">
        <f t="shared" si="0"/>
        <v>5.725</v>
      </c>
      <c r="Z36" s="19">
        <v>45</v>
      </c>
      <c r="AA36" s="20">
        <v>10</v>
      </c>
      <c r="AB36" s="20"/>
      <c r="AC36" s="20">
        <v>15</v>
      </c>
      <c r="AD36" s="20"/>
      <c r="AE36" s="20"/>
      <c r="AF36" s="20"/>
      <c r="AG36" s="20"/>
      <c r="AH36" s="45">
        <f t="shared" si="1"/>
        <v>70</v>
      </c>
      <c r="AI36" s="20">
        <v>6</v>
      </c>
      <c r="AJ36" s="16"/>
      <c r="AK36" s="16"/>
      <c r="AL36" s="16" t="s">
        <v>477</v>
      </c>
      <c r="AM36" s="69" t="s">
        <v>1843</v>
      </c>
      <c r="AN36" s="16"/>
      <c r="AO36" s="16"/>
      <c r="AP36" s="16"/>
      <c r="AQ36" s="16"/>
      <c r="AR36" s="16"/>
      <c r="AS36" s="16"/>
      <c r="AT36" s="16"/>
      <c r="AU36" s="31" t="s">
        <v>1707</v>
      </c>
      <c r="AV36" t="s">
        <v>633</v>
      </c>
      <c r="AW36" t="s">
        <v>1706</v>
      </c>
      <c r="AX36" t="s">
        <v>492</v>
      </c>
      <c r="AY36" t="s">
        <v>421</v>
      </c>
      <c r="AZ36" s="31" t="s">
        <v>1705</v>
      </c>
    </row>
    <row r="37" spans="1:52" ht="12.75">
      <c r="A37" s="20">
        <v>28</v>
      </c>
      <c r="B37" s="27" t="s">
        <v>1408</v>
      </c>
      <c r="C37" s="28" t="s">
        <v>1409</v>
      </c>
      <c r="D37" s="32">
        <v>37837</v>
      </c>
      <c r="E37" s="20" t="s">
        <v>485</v>
      </c>
      <c r="F37" s="16" t="s">
        <v>1309</v>
      </c>
      <c r="G37" s="46" t="s">
        <v>690</v>
      </c>
      <c r="H37" s="16"/>
      <c r="I37" s="16"/>
      <c r="J37" s="16"/>
      <c r="K37" s="17">
        <v>1</v>
      </c>
      <c r="L37" s="17">
        <v>1</v>
      </c>
      <c r="M37" s="17">
        <v>2</v>
      </c>
      <c r="N37" s="17">
        <v>7</v>
      </c>
      <c r="O37" s="17">
        <v>1</v>
      </c>
      <c r="P37" s="17">
        <v>2</v>
      </c>
      <c r="Q37" s="17"/>
      <c r="R37" s="17"/>
      <c r="S37" s="17">
        <v>2</v>
      </c>
      <c r="T37" s="17"/>
      <c r="U37" s="18">
        <v>5.3</v>
      </c>
      <c r="V37" s="18">
        <v>6.4</v>
      </c>
      <c r="W37" s="18">
        <v>5.7</v>
      </c>
      <c r="X37" s="18">
        <v>5</v>
      </c>
      <c r="Y37" s="18">
        <f t="shared" si="0"/>
        <v>5.6</v>
      </c>
      <c r="Z37" s="19">
        <v>45</v>
      </c>
      <c r="AA37" s="20">
        <v>10</v>
      </c>
      <c r="AB37" s="20"/>
      <c r="AC37" s="20">
        <v>15</v>
      </c>
      <c r="AD37" s="20"/>
      <c r="AE37" s="20"/>
      <c r="AF37" s="20"/>
      <c r="AG37" s="20"/>
      <c r="AH37" s="45">
        <f t="shared" si="1"/>
        <v>70</v>
      </c>
      <c r="AI37" s="20">
        <v>6</v>
      </c>
      <c r="AJ37" s="16" t="s">
        <v>589</v>
      </c>
      <c r="AK37" s="16"/>
      <c r="AL37" s="16" t="s">
        <v>482</v>
      </c>
      <c r="AM37" s="69" t="s">
        <v>1843</v>
      </c>
      <c r="AN37" s="16"/>
      <c r="AO37" s="16"/>
      <c r="AP37" s="16"/>
      <c r="AQ37" s="16"/>
      <c r="AR37" s="16"/>
      <c r="AS37" s="16"/>
      <c r="AT37" s="16"/>
      <c r="AU37" s="31" t="s">
        <v>1410</v>
      </c>
      <c r="AV37" t="s">
        <v>1472</v>
      </c>
      <c r="AW37" t="s">
        <v>1473</v>
      </c>
      <c r="AX37" t="s">
        <v>1185</v>
      </c>
      <c r="AY37" t="s">
        <v>1186</v>
      </c>
      <c r="AZ37" s="31" t="s">
        <v>1187</v>
      </c>
    </row>
    <row r="38" spans="1:52" ht="12.75">
      <c r="A38" s="20">
        <v>29</v>
      </c>
      <c r="B38" s="27" t="s">
        <v>1437</v>
      </c>
      <c r="C38" s="28" t="s">
        <v>1438</v>
      </c>
      <c r="D38" s="32">
        <v>38211</v>
      </c>
      <c r="E38" s="20" t="s">
        <v>467</v>
      </c>
      <c r="F38" s="16" t="s">
        <v>1439</v>
      </c>
      <c r="G38" s="46" t="s">
        <v>690</v>
      </c>
      <c r="H38" s="16"/>
      <c r="I38" s="16">
        <v>2</v>
      </c>
      <c r="J38" s="16"/>
      <c r="K38" s="17">
        <v>1</v>
      </c>
      <c r="L38" s="17">
        <v>1</v>
      </c>
      <c r="M38" s="17">
        <v>2</v>
      </c>
      <c r="N38" s="17">
        <v>10</v>
      </c>
      <c r="O38" s="17">
        <v>2</v>
      </c>
      <c r="P38" s="17">
        <v>2</v>
      </c>
      <c r="Q38" s="17">
        <v>2</v>
      </c>
      <c r="R38" s="17"/>
      <c r="S38" s="17"/>
      <c r="T38" s="17"/>
      <c r="U38" s="18">
        <v>5.2</v>
      </c>
      <c r="V38" s="18">
        <v>5.1</v>
      </c>
      <c r="W38" s="18">
        <v>5.6</v>
      </c>
      <c r="X38" s="18">
        <v>5.9</v>
      </c>
      <c r="Y38" s="18">
        <f t="shared" si="0"/>
        <v>5.45</v>
      </c>
      <c r="Z38" s="19">
        <v>45</v>
      </c>
      <c r="AA38" s="20"/>
      <c r="AB38" s="20"/>
      <c r="AC38" s="20">
        <v>15</v>
      </c>
      <c r="AD38" s="20"/>
      <c r="AE38" s="20"/>
      <c r="AF38" s="20">
        <v>10</v>
      </c>
      <c r="AG38" s="20"/>
      <c r="AH38" s="45">
        <f t="shared" si="1"/>
        <v>70</v>
      </c>
      <c r="AI38" s="20">
        <v>6</v>
      </c>
      <c r="AJ38" s="16" t="s">
        <v>589</v>
      </c>
      <c r="AK38" s="16"/>
      <c r="AL38" s="16" t="s">
        <v>652</v>
      </c>
      <c r="AM38" s="69" t="s">
        <v>1843</v>
      </c>
      <c r="AN38" s="16"/>
      <c r="AO38" s="16"/>
      <c r="AP38" s="16"/>
      <c r="AQ38" s="16"/>
      <c r="AR38" s="16"/>
      <c r="AS38" s="16"/>
      <c r="AT38" s="16"/>
      <c r="AU38" s="31" t="s">
        <v>1440</v>
      </c>
      <c r="AV38" t="s">
        <v>225</v>
      </c>
      <c r="AW38" t="s">
        <v>226</v>
      </c>
      <c r="AX38" t="s">
        <v>583</v>
      </c>
      <c r="AY38" t="s">
        <v>549</v>
      </c>
      <c r="AZ38" s="31" t="s">
        <v>1045</v>
      </c>
    </row>
    <row r="39" spans="1:52" ht="12.75">
      <c r="A39" s="20">
        <v>30</v>
      </c>
      <c r="B39" s="27" t="s">
        <v>666</v>
      </c>
      <c r="C39" s="28" t="s">
        <v>444</v>
      </c>
      <c r="D39" s="20" t="s">
        <v>608</v>
      </c>
      <c r="E39" s="20" t="s">
        <v>473</v>
      </c>
      <c r="F39" s="16" t="s">
        <v>609</v>
      </c>
      <c r="G39" s="16">
        <v>135</v>
      </c>
      <c r="H39" s="16"/>
      <c r="I39" s="16"/>
      <c r="J39" s="16"/>
      <c r="K39" s="17">
        <v>1</v>
      </c>
      <c r="L39" s="17">
        <v>1</v>
      </c>
      <c r="M39" s="17">
        <v>2</v>
      </c>
      <c r="N39" s="17"/>
      <c r="O39" s="17">
        <v>1</v>
      </c>
      <c r="P39" s="17">
        <v>2</v>
      </c>
      <c r="Q39" s="17">
        <v>2</v>
      </c>
      <c r="R39" s="17"/>
      <c r="S39" s="17"/>
      <c r="T39" s="17"/>
      <c r="U39" s="18">
        <v>5.6</v>
      </c>
      <c r="V39" s="18">
        <v>6.6</v>
      </c>
      <c r="W39" s="18">
        <v>5.2</v>
      </c>
      <c r="X39" s="18">
        <v>5.3</v>
      </c>
      <c r="Y39" s="18">
        <f t="shared" si="0"/>
        <v>5.675</v>
      </c>
      <c r="Z39" s="19">
        <v>45</v>
      </c>
      <c r="AA39" s="20">
        <v>10</v>
      </c>
      <c r="AB39" s="20"/>
      <c r="AC39" s="20">
        <v>15</v>
      </c>
      <c r="AD39" s="20"/>
      <c r="AE39" s="20"/>
      <c r="AF39" s="20"/>
      <c r="AG39" s="20"/>
      <c r="AH39" s="45">
        <f t="shared" si="1"/>
        <v>70</v>
      </c>
      <c r="AI39" s="20">
        <v>5.9</v>
      </c>
      <c r="AJ39" s="16"/>
      <c r="AK39" s="16"/>
      <c r="AL39" s="16" t="s">
        <v>477</v>
      </c>
      <c r="AM39" s="69" t="s">
        <v>1843</v>
      </c>
      <c r="AN39" s="16"/>
      <c r="AO39" s="16"/>
      <c r="AP39" s="16"/>
      <c r="AQ39" s="16"/>
      <c r="AR39" s="16"/>
      <c r="AS39" s="16"/>
      <c r="AT39" s="16"/>
      <c r="AU39" s="31" t="s">
        <v>610</v>
      </c>
      <c r="AV39" t="s">
        <v>611</v>
      </c>
      <c r="AW39" t="s">
        <v>612</v>
      </c>
      <c r="AX39" t="s">
        <v>613</v>
      </c>
      <c r="AY39" t="s">
        <v>421</v>
      </c>
      <c r="AZ39" s="31" t="s">
        <v>575</v>
      </c>
    </row>
    <row r="40" spans="1:52" ht="12.75">
      <c r="A40" s="20">
        <v>31</v>
      </c>
      <c r="B40" s="27" t="s">
        <v>1408</v>
      </c>
      <c r="C40" s="28" t="s">
        <v>1411</v>
      </c>
      <c r="D40" s="32">
        <v>38284</v>
      </c>
      <c r="E40" s="20" t="s">
        <v>485</v>
      </c>
      <c r="F40" s="16" t="s">
        <v>1309</v>
      </c>
      <c r="G40" s="46" t="s">
        <v>690</v>
      </c>
      <c r="H40" s="16"/>
      <c r="I40" s="16"/>
      <c r="J40" s="16"/>
      <c r="K40" s="17">
        <v>1</v>
      </c>
      <c r="L40" s="17">
        <v>1</v>
      </c>
      <c r="M40" s="17">
        <v>2</v>
      </c>
      <c r="N40" s="17">
        <v>9</v>
      </c>
      <c r="O40" s="17">
        <v>2</v>
      </c>
      <c r="P40" s="17">
        <v>2</v>
      </c>
      <c r="Q40" s="17"/>
      <c r="R40" s="17"/>
      <c r="S40" s="17">
        <v>1</v>
      </c>
      <c r="T40" s="17"/>
      <c r="U40" s="18">
        <v>5.4</v>
      </c>
      <c r="V40" s="18">
        <v>6.2</v>
      </c>
      <c r="W40" s="18">
        <v>5.4</v>
      </c>
      <c r="X40" s="18">
        <v>5.1</v>
      </c>
      <c r="Y40" s="18">
        <f t="shared" si="0"/>
        <v>5.525</v>
      </c>
      <c r="Z40" s="19">
        <v>45</v>
      </c>
      <c r="AA40" s="20">
        <v>10</v>
      </c>
      <c r="AB40" s="20"/>
      <c r="AC40" s="20">
        <v>15</v>
      </c>
      <c r="AD40" s="20"/>
      <c r="AE40" s="20"/>
      <c r="AF40" s="20"/>
      <c r="AG40" s="20"/>
      <c r="AH40" s="45">
        <f t="shared" si="1"/>
        <v>70</v>
      </c>
      <c r="AI40" s="20">
        <v>5.9</v>
      </c>
      <c r="AJ40" s="16" t="s">
        <v>589</v>
      </c>
      <c r="AK40" s="16"/>
      <c r="AL40" s="16" t="s">
        <v>477</v>
      </c>
      <c r="AM40" s="69" t="s">
        <v>1843</v>
      </c>
      <c r="AN40" s="16"/>
      <c r="AO40" s="16"/>
      <c r="AP40" s="16"/>
      <c r="AQ40" s="16"/>
      <c r="AR40" s="16"/>
      <c r="AS40" s="16"/>
      <c r="AT40" s="16"/>
      <c r="AU40" s="31" t="s">
        <v>1412</v>
      </c>
      <c r="AV40" t="s">
        <v>1474</v>
      </c>
      <c r="AW40" t="s">
        <v>1475</v>
      </c>
      <c r="AX40" t="s">
        <v>1185</v>
      </c>
      <c r="AY40" t="s">
        <v>1186</v>
      </c>
      <c r="AZ40" s="31" t="s">
        <v>1187</v>
      </c>
    </row>
    <row r="41" spans="1:53" ht="12.75">
      <c r="A41" s="20">
        <v>32</v>
      </c>
      <c r="B41" s="124" t="s">
        <v>1863</v>
      </c>
      <c r="C41" s="125" t="s">
        <v>1399</v>
      </c>
      <c r="D41" s="126">
        <v>37976</v>
      </c>
      <c r="E41" s="73" t="s">
        <v>532</v>
      </c>
      <c r="F41" s="74" t="s">
        <v>1864</v>
      </c>
      <c r="G41" s="127">
        <v>135</v>
      </c>
      <c r="H41" s="74"/>
      <c r="I41" s="74"/>
      <c r="J41" s="74"/>
      <c r="K41" s="73"/>
      <c r="L41" s="73"/>
      <c r="M41" s="73">
        <v>1</v>
      </c>
      <c r="N41" s="73"/>
      <c r="O41" s="73"/>
      <c r="P41" s="73">
        <v>1</v>
      </c>
      <c r="Q41" s="73">
        <v>1</v>
      </c>
      <c r="R41" s="73"/>
      <c r="S41" s="73"/>
      <c r="T41" s="73"/>
      <c r="U41" s="128">
        <v>5</v>
      </c>
      <c r="V41" s="128">
        <v>5.8</v>
      </c>
      <c r="W41" s="128">
        <v>5.6</v>
      </c>
      <c r="X41" s="128">
        <v>6</v>
      </c>
      <c r="Y41" s="128">
        <f t="shared" si="0"/>
        <v>5.6</v>
      </c>
      <c r="Z41" s="129">
        <v>45</v>
      </c>
      <c r="AA41" s="73">
        <v>10</v>
      </c>
      <c r="AB41" s="73"/>
      <c r="AC41" s="73">
        <v>15</v>
      </c>
      <c r="AD41" s="73"/>
      <c r="AE41" s="73"/>
      <c r="AF41" s="73"/>
      <c r="AG41" s="73"/>
      <c r="AH41" s="129">
        <f t="shared" si="1"/>
        <v>70</v>
      </c>
      <c r="AI41" s="73">
        <v>5.9</v>
      </c>
      <c r="AJ41" s="74"/>
      <c r="AK41" s="74"/>
      <c r="AL41" s="74" t="s">
        <v>477</v>
      </c>
      <c r="AM41" s="74"/>
      <c r="AN41" s="74"/>
      <c r="AO41" s="74"/>
      <c r="AP41" s="74"/>
      <c r="AQ41" s="74"/>
      <c r="AR41" s="74"/>
      <c r="AS41" s="74"/>
      <c r="AT41" s="74"/>
      <c r="AU41" s="130"/>
      <c r="AV41" s="131" t="s">
        <v>1865</v>
      </c>
      <c r="AW41" s="131" t="s">
        <v>1866</v>
      </c>
      <c r="AX41" s="131" t="s">
        <v>1867</v>
      </c>
      <c r="AY41" s="131" t="s">
        <v>923</v>
      </c>
      <c r="AZ41" s="130" t="s">
        <v>1868</v>
      </c>
      <c r="BA41" s="131"/>
    </row>
    <row r="42" spans="1:52" ht="12.75">
      <c r="A42" s="20">
        <v>33</v>
      </c>
      <c r="B42" s="27" t="s">
        <v>1415</v>
      </c>
      <c r="C42" s="28" t="s">
        <v>1416</v>
      </c>
      <c r="D42" s="32">
        <v>38262</v>
      </c>
      <c r="E42" s="20" t="s">
        <v>485</v>
      </c>
      <c r="F42" s="16" t="s">
        <v>1417</v>
      </c>
      <c r="G42" s="46" t="s">
        <v>690</v>
      </c>
      <c r="H42" s="16"/>
      <c r="I42" s="16"/>
      <c r="J42" s="16"/>
      <c r="K42" s="17"/>
      <c r="L42" s="17">
        <v>1</v>
      </c>
      <c r="M42" s="17">
        <v>2</v>
      </c>
      <c r="N42" s="17">
        <v>10</v>
      </c>
      <c r="O42" s="17">
        <v>2</v>
      </c>
      <c r="P42" s="17">
        <v>2</v>
      </c>
      <c r="Q42" s="17"/>
      <c r="R42" s="17"/>
      <c r="S42" s="17">
        <v>1</v>
      </c>
      <c r="T42" s="17"/>
      <c r="U42" s="18">
        <v>5.5</v>
      </c>
      <c r="V42" s="18">
        <v>5.4</v>
      </c>
      <c r="W42" s="18">
        <v>5.2</v>
      </c>
      <c r="X42" s="18">
        <v>5.1</v>
      </c>
      <c r="Y42" s="18">
        <f aca="true" t="shared" si="2" ref="Y42:Y73">SUM(U42:X42)/4</f>
        <v>5.300000000000001</v>
      </c>
      <c r="Z42" s="19">
        <v>45</v>
      </c>
      <c r="AA42" s="20">
        <v>10</v>
      </c>
      <c r="AB42" s="20"/>
      <c r="AC42" s="20">
        <v>15</v>
      </c>
      <c r="AD42" s="20"/>
      <c r="AE42" s="20"/>
      <c r="AF42" s="20"/>
      <c r="AG42" s="20"/>
      <c r="AH42" s="45">
        <f aca="true" t="shared" si="3" ref="AH42:AH73">SUM(Z42:AG42)</f>
        <v>70</v>
      </c>
      <c r="AI42" s="20">
        <v>5.8</v>
      </c>
      <c r="AJ42" s="16" t="s">
        <v>589</v>
      </c>
      <c r="AK42" s="16"/>
      <c r="AL42" s="16" t="s">
        <v>477</v>
      </c>
      <c r="AM42" s="69" t="s">
        <v>1843</v>
      </c>
      <c r="AN42" s="16"/>
      <c r="AO42" s="16"/>
      <c r="AP42" s="16"/>
      <c r="AQ42" s="16"/>
      <c r="AR42" s="16"/>
      <c r="AS42" s="16"/>
      <c r="AT42" s="16"/>
      <c r="AU42" s="31" t="s">
        <v>1418</v>
      </c>
      <c r="AV42" t="s">
        <v>345</v>
      </c>
      <c r="AW42" t="s">
        <v>346</v>
      </c>
      <c r="AX42" t="s">
        <v>1185</v>
      </c>
      <c r="AY42" t="s">
        <v>927</v>
      </c>
      <c r="AZ42" s="31" t="s">
        <v>1419</v>
      </c>
    </row>
    <row r="43" spans="1:52" ht="12.75">
      <c r="A43" s="20">
        <v>34</v>
      </c>
      <c r="B43" s="27" t="s">
        <v>1652</v>
      </c>
      <c r="C43" s="28" t="s">
        <v>484</v>
      </c>
      <c r="D43" s="32">
        <v>37866</v>
      </c>
      <c r="E43" s="20" t="s">
        <v>532</v>
      </c>
      <c r="F43" s="16" t="s">
        <v>1653</v>
      </c>
      <c r="G43" s="16"/>
      <c r="H43" s="16">
        <v>1</v>
      </c>
      <c r="I43" s="16"/>
      <c r="J43" s="16"/>
      <c r="K43" s="17">
        <v>1</v>
      </c>
      <c r="L43" s="17">
        <v>1</v>
      </c>
      <c r="M43" s="17">
        <v>2</v>
      </c>
      <c r="N43" s="17">
        <v>8</v>
      </c>
      <c r="O43" s="17"/>
      <c r="P43" s="17">
        <v>2</v>
      </c>
      <c r="Q43" s="17">
        <v>1</v>
      </c>
      <c r="R43" s="17"/>
      <c r="S43" s="17"/>
      <c r="T43" s="17"/>
      <c r="U43" s="18">
        <v>5.3</v>
      </c>
      <c r="V43" s="18">
        <v>5.6</v>
      </c>
      <c r="W43" s="18">
        <v>5.4</v>
      </c>
      <c r="X43" s="18">
        <v>5</v>
      </c>
      <c r="Y43" s="18">
        <f t="shared" si="2"/>
        <v>5.324999999999999</v>
      </c>
      <c r="Z43" s="19">
        <v>45</v>
      </c>
      <c r="AA43" s="20">
        <v>10</v>
      </c>
      <c r="AB43" s="20"/>
      <c r="AC43" s="20">
        <v>15</v>
      </c>
      <c r="AD43" s="20"/>
      <c r="AE43" s="20"/>
      <c r="AF43" s="20"/>
      <c r="AG43" s="20"/>
      <c r="AH43" s="45">
        <f t="shared" si="3"/>
        <v>70</v>
      </c>
      <c r="AI43" s="20">
        <v>5.8</v>
      </c>
      <c r="AJ43" s="16"/>
      <c r="AK43" s="16"/>
      <c r="AL43" s="16" t="s">
        <v>477</v>
      </c>
      <c r="AM43" s="69" t="s">
        <v>1843</v>
      </c>
      <c r="AN43" s="16"/>
      <c r="AO43" s="16"/>
      <c r="AP43" s="16"/>
      <c r="AQ43" s="16"/>
      <c r="AR43" s="16"/>
      <c r="AS43" s="16"/>
      <c r="AT43" s="16"/>
      <c r="AU43" s="31" t="s">
        <v>1654</v>
      </c>
      <c r="AV43" t="s">
        <v>1655</v>
      </c>
      <c r="AW43" t="s">
        <v>1656</v>
      </c>
      <c r="AX43" t="s">
        <v>397</v>
      </c>
      <c r="AY43" t="s">
        <v>1657</v>
      </c>
      <c r="AZ43" s="31" t="s">
        <v>1602</v>
      </c>
    </row>
    <row r="44" spans="1:52" ht="12.75">
      <c r="A44" s="20">
        <v>35</v>
      </c>
      <c r="B44" s="27" t="s">
        <v>913</v>
      </c>
      <c r="C44" s="28" t="s">
        <v>1501</v>
      </c>
      <c r="D44" s="32">
        <v>38060</v>
      </c>
      <c r="E44" s="20" t="s">
        <v>473</v>
      </c>
      <c r="F44" s="16" t="s">
        <v>680</v>
      </c>
      <c r="G44" s="46" t="s">
        <v>690</v>
      </c>
      <c r="H44" s="16"/>
      <c r="I44" s="16"/>
      <c r="J44" s="16"/>
      <c r="K44" s="17">
        <v>1</v>
      </c>
      <c r="L44" s="17">
        <v>1</v>
      </c>
      <c r="M44" s="17">
        <v>2</v>
      </c>
      <c r="N44" s="17"/>
      <c r="O44" s="17">
        <v>2</v>
      </c>
      <c r="P44" s="17">
        <v>2</v>
      </c>
      <c r="Q44" s="17"/>
      <c r="R44" s="17"/>
      <c r="S44" s="17"/>
      <c r="T44" s="17"/>
      <c r="U44" s="18">
        <v>4.7</v>
      </c>
      <c r="V44" s="18">
        <v>5.1</v>
      </c>
      <c r="W44" s="18">
        <v>5.5</v>
      </c>
      <c r="X44" s="18">
        <v>5.5</v>
      </c>
      <c r="Y44" s="18">
        <f t="shared" si="2"/>
        <v>5.2</v>
      </c>
      <c r="Z44" s="19">
        <v>45</v>
      </c>
      <c r="AA44" s="20">
        <v>10</v>
      </c>
      <c r="AB44" s="20"/>
      <c r="AC44" s="20">
        <v>15</v>
      </c>
      <c r="AD44" s="20"/>
      <c r="AE44" s="20"/>
      <c r="AF44" s="20"/>
      <c r="AG44" s="20"/>
      <c r="AH44" s="45">
        <f t="shared" si="3"/>
        <v>70</v>
      </c>
      <c r="AI44" s="20">
        <v>5.8</v>
      </c>
      <c r="AJ44" s="16"/>
      <c r="AK44" s="16"/>
      <c r="AL44" s="16" t="s">
        <v>477</v>
      </c>
      <c r="AM44" s="69" t="s">
        <v>1843</v>
      </c>
      <c r="AN44" s="16"/>
      <c r="AO44" s="16"/>
      <c r="AP44" s="16"/>
      <c r="AQ44" s="16"/>
      <c r="AR44" s="16"/>
      <c r="AS44" s="16"/>
      <c r="AT44" s="16"/>
      <c r="AU44" s="31" t="s">
        <v>1502</v>
      </c>
      <c r="AV44" t="s">
        <v>1476</v>
      </c>
      <c r="AW44" t="s">
        <v>1477</v>
      </c>
      <c r="AX44" t="s">
        <v>683</v>
      </c>
      <c r="AY44" t="s">
        <v>954</v>
      </c>
      <c r="AZ44" s="31" t="s">
        <v>955</v>
      </c>
    </row>
    <row r="45" spans="1:52" ht="12.75">
      <c r="A45" s="20">
        <v>36</v>
      </c>
      <c r="B45" s="27" t="s">
        <v>1484</v>
      </c>
      <c r="C45" s="28" t="s">
        <v>1485</v>
      </c>
      <c r="D45" s="32">
        <v>38113</v>
      </c>
      <c r="E45" s="20" t="s">
        <v>532</v>
      </c>
      <c r="F45" s="16" t="s">
        <v>1486</v>
      </c>
      <c r="G45" s="16">
        <v>135</v>
      </c>
      <c r="H45" s="16"/>
      <c r="I45" s="16"/>
      <c r="J45" s="16"/>
      <c r="K45" s="17">
        <v>1</v>
      </c>
      <c r="L45" s="17">
        <v>1</v>
      </c>
      <c r="M45" s="17" t="s">
        <v>475</v>
      </c>
      <c r="N45" s="17"/>
      <c r="O45" s="17">
        <v>1</v>
      </c>
      <c r="P45" s="17" t="s">
        <v>475</v>
      </c>
      <c r="Q45" s="17"/>
      <c r="R45" s="17"/>
      <c r="S45" s="17"/>
      <c r="T45" s="17"/>
      <c r="U45" s="18">
        <v>5.7</v>
      </c>
      <c r="V45" s="18">
        <v>6</v>
      </c>
      <c r="W45" s="18">
        <v>5.6</v>
      </c>
      <c r="X45" s="18">
        <v>5</v>
      </c>
      <c r="Y45" s="18">
        <f t="shared" si="2"/>
        <v>5.574999999999999</v>
      </c>
      <c r="Z45" s="19">
        <v>45</v>
      </c>
      <c r="AA45" s="20">
        <v>10</v>
      </c>
      <c r="AB45" s="20"/>
      <c r="AC45" s="20">
        <v>15</v>
      </c>
      <c r="AD45" s="20"/>
      <c r="AE45" s="20"/>
      <c r="AF45" s="20"/>
      <c r="AG45" s="20"/>
      <c r="AH45" s="45">
        <f t="shared" si="3"/>
        <v>70</v>
      </c>
      <c r="AI45" s="20">
        <v>5.7</v>
      </c>
      <c r="AJ45" s="16" t="s">
        <v>1315</v>
      </c>
      <c r="AK45" s="16"/>
      <c r="AL45" s="16" t="s">
        <v>477</v>
      </c>
      <c r="AM45" s="69" t="s">
        <v>1843</v>
      </c>
      <c r="AN45" s="16"/>
      <c r="AO45" s="16"/>
      <c r="AP45" s="16"/>
      <c r="AQ45" s="16"/>
      <c r="AR45" s="16"/>
      <c r="AS45" s="16"/>
      <c r="AT45" s="16"/>
      <c r="AU45" s="31" t="s">
        <v>1487</v>
      </c>
      <c r="AV45" t="s">
        <v>241</v>
      </c>
      <c r="AW45" t="s">
        <v>242</v>
      </c>
      <c r="AX45" t="s">
        <v>1488</v>
      </c>
      <c r="AY45" t="s">
        <v>243</v>
      </c>
      <c r="AZ45" s="31" t="s">
        <v>962</v>
      </c>
    </row>
    <row r="46" spans="1:52" ht="12.75">
      <c r="A46" s="20">
        <v>37</v>
      </c>
      <c r="B46" s="27" t="s">
        <v>1366</v>
      </c>
      <c r="C46" s="28" t="s">
        <v>1367</v>
      </c>
      <c r="D46" s="32">
        <v>38273</v>
      </c>
      <c r="E46" s="20" t="s">
        <v>532</v>
      </c>
      <c r="F46" s="16" t="s">
        <v>1360</v>
      </c>
      <c r="G46" s="16">
        <v>135</v>
      </c>
      <c r="H46" s="16"/>
      <c r="I46" s="16"/>
      <c r="J46" s="16"/>
      <c r="K46" s="17">
        <v>1</v>
      </c>
      <c r="L46" s="17">
        <v>1</v>
      </c>
      <c r="M46" s="17">
        <v>2</v>
      </c>
      <c r="N46" s="17">
        <v>6</v>
      </c>
      <c r="O46" s="17">
        <v>2</v>
      </c>
      <c r="P46" s="17">
        <v>2</v>
      </c>
      <c r="Q46" s="17"/>
      <c r="R46" s="17"/>
      <c r="S46" s="17">
        <v>1</v>
      </c>
      <c r="T46" s="17"/>
      <c r="U46" s="18">
        <v>4.5</v>
      </c>
      <c r="V46" s="18">
        <v>5</v>
      </c>
      <c r="W46" s="18">
        <v>5.8</v>
      </c>
      <c r="X46" s="18">
        <v>5.8</v>
      </c>
      <c r="Y46" s="18">
        <f t="shared" si="2"/>
        <v>5.275</v>
      </c>
      <c r="Z46" s="19">
        <v>45</v>
      </c>
      <c r="AA46" s="20">
        <v>10</v>
      </c>
      <c r="AB46" s="20"/>
      <c r="AC46" s="20">
        <v>15</v>
      </c>
      <c r="AD46" s="20"/>
      <c r="AE46" s="20"/>
      <c r="AF46" s="20"/>
      <c r="AG46" s="20"/>
      <c r="AH46" s="45">
        <f t="shared" si="3"/>
        <v>70</v>
      </c>
      <c r="AI46" s="20">
        <v>5.6</v>
      </c>
      <c r="AJ46" s="16" t="s">
        <v>231</v>
      </c>
      <c r="AK46" s="16" t="s">
        <v>751</v>
      </c>
      <c r="AL46" s="16" t="s">
        <v>477</v>
      </c>
      <c r="AM46" s="69" t="s">
        <v>1843</v>
      </c>
      <c r="AN46" s="16"/>
      <c r="AO46" s="16"/>
      <c r="AP46" s="16"/>
      <c r="AQ46" s="16"/>
      <c r="AR46" s="16"/>
      <c r="AS46" s="16"/>
      <c r="AT46" s="16"/>
      <c r="AU46" s="31" t="s">
        <v>1368</v>
      </c>
      <c r="AV46" t="s">
        <v>232</v>
      </c>
      <c r="AW46" t="s">
        <v>233</v>
      </c>
      <c r="AX46" t="s">
        <v>377</v>
      </c>
      <c r="AY46" t="s">
        <v>1362</v>
      </c>
      <c r="AZ46" s="31" t="s">
        <v>1363</v>
      </c>
    </row>
    <row r="47" spans="1:52" ht="12.75">
      <c r="A47" s="20">
        <v>38</v>
      </c>
      <c r="B47" s="27" t="s">
        <v>1512</v>
      </c>
      <c r="C47" s="28" t="s">
        <v>1513</v>
      </c>
      <c r="D47" s="32">
        <v>38112</v>
      </c>
      <c r="E47" s="20" t="s">
        <v>1514</v>
      </c>
      <c r="F47" s="16" t="s">
        <v>1516</v>
      </c>
      <c r="G47" s="16">
        <v>135</v>
      </c>
      <c r="H47" s="16"/>
      <c r="I47" s="16"/>
      <c r="J47" s="16"/>
      <c r="K47" s="17">
        <v>2</v>
      </c>
      <c r="L47" s="17">
        <v>1</v>
      </c>
      <c r="M47" s="17">
        <v>2</v>
      </c>
      <c r="N47" s="17">
        <v>6</v>
      </c>
      <c r="O47" s="17">
        <v>2</v>
      </c>
      <c r="P47" s="17">
        <v>2</v>
      </c>
      <c r="Q47" s="17">
        <v>2</v>
      </c>
      <c r="R47" s="17"/>
      <c r="S47" s="17"/>
      <c r="T47" s="17"/>
      <c r="U47" s="18">
        <v>5</v>
      </c>
      <c r="V47" s="18">
        <v>5.7</v>
      </c>
      <c r="W47" s="18">
        <v>5.2</v>
      </c>
      <c r="X47" s="18">
        <v>5.2</v>
      </c>
      <c r="Y47" s="18">
        <f t="shared" si="2"/>
        <v>5.2749999999999995</v>
      </c>
      <c r="Z47" s="19">
        <v>45</v>
      </c>
      <c r="AA47" s="20">
        <v>10</v>
      </c>
      <c r="AB47" s="20"/>
      <c r="AC47" s="20">
        <v>15</v>
      </c>
      <c r="AD47" s="20"/>
      <c r="AE47" s="20"/>
      <c r="AF47" s="20"/>
      <c r="AG47" s="20"/>
      <c r="AH47" s="45">
        <f t="shared" si="3"/>
        <v>70</v>
      </c>
      <c r="AI47" s="20">
        <v>5.5</v>
      </c>
      <c r="AJ47" s="16" t="s">
        <v>589</v>
      </c>
      <c r="AK47" s="16"/>
      <c r="AL47" s="16" t="s">
        <v>477</v>
      </c>
      <c r="AM47" s="69" t="s">
        <v>1843</v>
      </c>
      <c r="AN47" s="16"/>
      <c r="AO47" s="16"/>
      <c r="AP47" s="16"/>
      <c r="AQ47" s="16"/>
      <c r="AR47" s="16"/>
      <c r="AS47" s="16"/>
      <c r="AT47" s="16"/>
      <c r="AU47" s="31" t="s">
        <v>1515</v>
      </c>
      <c r="AV47" t="s">
        <v>848</v>
      </c>
      <c r="AW47" t="s">
        <v>849</v>
      </c>
      <c r="AX47" t="s">
        <v>1153</v>
      </c>
      <c r="AY47" t="s">
        <v>1154</v>
      </c>
      <c r="AZ47" s="31" t="s">
        <v>1155</v>
      </c>
    </row>
    <row r="48" spans="1:52" ht="12.75">
      <c r="A48" s="20">
        <v>39</v>
      </c>
      <c r="B48" s="27" t="s">
        <v>1503</v>
      </c>
      <c r="C48" s="28" t="s">
        <v>1504</v>
      </c>
      <c r="D48" s="32">
        <v>38054</v>
      </c>
      <c r="E48" s="20" t="s">
        <v>473</v>
      </c>
      <c r="F48" s="16" t="s">
        <v>1505</v>
      </c>
      <c r="G48" s="46" t="s">
        <v>690</v>
      </c>
      <c r="H48" s="16"/>
      <c r="I48" s="16"/>
      <c r="J48" s="16"/>
      <c r="K48" s="17">
        <v>1</v>
      </c>
      <c r="L48" s="17">
        <v>1</v>
      </c>
      <c r="M48" s="17">
        <v>2</v>
      </c>
      <c r="N48" s="17">
        <v>6</v>
      </c>
      <c r="O48" s="17">
        <v>2</v>
      </c>
      <c r="P48" s="17">
        <v>2</v>
      </c>
      <c r="Q48" s="17"/>
      <c r="R48" s="17"/>
      <c r="S48" s="17"/>
      <c r="T48" s="17"/>
      <c r="U48" s="18">
        <v>4.5</v>
      </c>
      <c r="V48" s="18">
        <v>5</v>
      </c>
      <c r="W48" s="18">
        <v>4.8</v>
      </c>
      <c r="X48" s="18">
        <v>5.5</v>
      </c>
      <c r="Y48" s="18">
        <f t="shared" si="2"/>
        <v>4.95</v>
      </c>
      <c r="Z48" s="19">
        <v>45</v>
      </c>
      <c r="AA48" s="20">
        <v>10</v>
      </c>
      <c r="AB48" s="20"/>
      <c r="AC48" s="20">
        <v>15</v>
      </c>
      <c r="AD48" s="20"/>
      <c r="AE48" s="20"/>
      <c r="AF48" s="20"/>
      <c r="AG48" s="20"/>
      <c r="AH48" s="45">
        <f t="shared" si="3"/>
        <v>70</v>
      </c>
      <c r="AI48" s="20">
        <v>5.5</v>
      </c>
      <c r="AJ48" s="16"/>
      <c r="AK48" s="16"/>
      <c r="AL48" s="16" t="s">
        <v>477</v>
      </c>
      <c r="AM48" s="69" t="s">
        <v>1843</v>
      </c>
      <c r="AN48" s="16"/>
      <c r="AO48" s="16"/>
      <c r="AP48" s="16"/>
      <c r="AQ48" s="16"/>
      <c r="AR48" s="16"/>
      <c r="AS48" s="16"/>
      <c r="AT48" s="16"/>
      <c r="AU48" s="31" t="s">
        <v>1506</v>
      </c>
      <c r="AV48" t="s">
        <v>1297</v>
      </c>
      <c r="AW48" t="s">
        <v>1298</v>
      </c>
      <c r="AX48" t="s">
        <v>683</v>
      </c>
      <c r="AY48" t="s">
        <v>954</v>
      </c>
      <c r="AZ48" s="31" t="s">
        <v>955</v>
      </c>
    </row>
    <row r="49" spans="1:52" ht="12.75">
      <c r="A49" s="20">
        <v>40</v>
      </c>
      <c r="B49" s="27" t="s">
        <v>1404</v>
      </c>
      <c r="C49" s="28" t="s">
        <v>1336</v>
      </c>
      <c r="D49" s="32">
        <v>37965</v>
      </c>
      <c r="E49" s="20" t="s">
        <v>847</v>
      </c>
      <c r="F49" s="16" t="s">
        <v>1405</v>
      </c>
      <c r="G49" s="46" t="s">
        <v>690</v>
      </c>
      <c r="H49" s="16"/>
      <c r="I49" s="16"/>
      <c r="J49" s="16"/>
      <c r="K49" s="17">
        <v>1</v>
      </c>
      <c r="L49" s="17">
        <v>1</v>
      </c>
      <c r="M49" s="17" t="s">
        <v>475</v>
      </c>
      <c r="N49" s="17">
        <v>5</v>
      </c>
      <c r="O49" s="17" t="s">
        <v>481</v>
      </c>
      <c r="P49" s="17">
        <v>2</v>
      </c>
      <c r="Q49" s="17"/>
      <c r="R49" s="17"/>
      <c r="S49" s="17"/>
      <c r="T49" s="17"/>
      <c r="U49" s="18">
        <v>5</v>
      </c>
      <c r="V49" s="18">
        <v>4.8</v>
      </c>
      <c r="W49" s="18">
        <v>5.3</v>
      </c>
      <c r="X49" s="18">
        <v>5</v>
      </c>
      <c r="Y49" s="18">
        <f t="shared" si="2"/>
        <v>5.025</v>
      </c>
      <c r="Z49" s="19">
        <v>45</v>
      </c>
      <c r="AA49" s="20">
        <v>10</v>
      </c>
      <c r="AB49" s="20"/>
      <c r="AC49" s="20">
        <v>15</v>
      </c>
      <c r="AD49" s="20"/>
      <c r="AE49" s="20"/>
      <c r="AF49" s="20"/>
      <c r="AG49" s="20"/>
      <c r="AH49" s="45">
        <f t="shared" si="3"/>
        <v>70</v>
      </c>
      <c r="AI49" s="20">
        <v>5.4</v>
      </c>
      <c r="AJ49" s="16"/>
      <c r="AK49" s="16"/>
      <c r="AL49" s="16" t="s">
        <v>477</v>
      </c>
      <c r="AM49" s="69" t="s">
        <v>1843</v>
      </c>
      <c r="AN49" s="16"/>
      <c r="AO49" s="16"/>
      <c r="AP49" s="16"/>
      <c r="AQ49" s="16"/>
      <c r="AR49" s="16"/>
      <c r="AS49" s="16"/>
      <c r="AT49" s="16"/>
      <c r="AV49" t="s">
        <v>626</v>
      </c>
      <c r="AW49" t="s">
        <v>627</v>
      </c>
      <c r="AX49" t="s">
        <v>1067</v>
      </c>
      <c r="AY49" t="s">
        <v>944</v>
      </c>
      <c r="AZ49" s="31" t="s">
        <v>1015</v>
      </c>
    </row>
    <row r="50" spans="1:52" ht="12.75">
      <c r="A50" s="20">
        <v>41</v>
      </c>
      <c r="B50" s="27" t="s">
        <v>685</v>
      </c>
      <c r="C50" s="28" t="s">
        <v>648</v>
      </c>
      <c r="D50" s="20" t="s">
        <v>686</v>
      </c>
      <c r="E50" s="20" t="s">
        <v>467</v>
      </c>
      <c r="F50" s="16" t="s">
        <v>687</v>
      </c>
      <c r="G50" s="46" t="s">
        <v>690</v>
      </c>
      <c r="H50" s="16"/>
      <c r="I50" s="16"/>
      <c r="J50" s="16"/>
      <c r="K50" s="17">
        <v>1</v>
      </c>
      <c r="L50" s="17">
        <v>1</v>
      </c>
      <c r="M50" s="17">
        <v>1</v>
      </c>
      <c r="N50" s="17">
        <v>7</v>
      </c>
      <c r="O50" s="17">
        <v>2</v>
      </c>
      <c r="P50" s="17">
        <v>1</v>
      </c>
      <c r="Q50" s="17"/>
      <c r="R50" s="17"/>
      <c r="S50" s="17">
        <v>1</v>
      </c>
      <c r="T50" s="17"/>
      <c r="U50" s="18">
        <v>6.2</v>
      </c>
      <c r="V50" s="18">
        <v>7</v>
      </c>
      <c r="W50" s="18">
        <v>6.9</v>
      </c>
      <c r="X50" s="18">
        <v>7</v>
      </c>
      <c r="Y50" s="18">
        <f t="shared" si="2"/>
        <v>6.775</v>
      </c>
      <c r="Z50" s="19">
        <v>50</v>
      </c>
      <c r="AA50" s="20"/>
      <c r="AB50" s="20"/>
      <c r="AC50" s="20">
        <v>15</v>
      </c>
      <c r="AD50" s="20"/>
      <c r="AE50" s="20"/>
      <c r="AF50" s="20"/>
      <c r="AG50" s="20"/>
      <c r="AH50" s="45">
        <f t="shared" si="3"/>
        <v>65</v>
      </c>
      <c r="AI50" s="20">
        <v>7.3</v>
      </c>
      <c r="AJ50" s="16"/>
      <c r="AK50" s="16"/>
      <c r="AL50" s="16" t="s">
        <v>482</v>
      </c>
      <c r="AM50" s="69" t="s">
        <v>1843</v>
      </c>
      <c r="AN50" s="16"/>
      <c r="AO50" s="16"/>
      <c r="AP50" s="16"/>
      <c r="AQ50" s="16"/>
      <c r="AR50" s="16"/>
      <c r="AS50" s="16"/>
      <c r="AT50" s="16"/>
      <c r="AU50" s="31" t="s">
        <v>689</v>
      </c>
      <c r="AV50" t="s">
        <v>714</v>
      </c>
      <c r="AW50" t="s">
        <v>715</v>
      </c>
      <c r="AX50" t="s">
        <v>716</v>
      </c>
      <c r="AY50" t="s">
        <v>717</v>
      </c>
      <c r="AZ50" s="31" t="s">
        <v>718</v>
      </c>
    </row>
    <row r="51" spans="1:52" ht="12.75">
      <c r="A51" s="20">
        <v>42</v>
      </c>
      <c r="B51" s="27" t="s">
        <v>826</v>
      </c>
      <c r="C51" s="28" t="s">
        <v>827</v>
      </c>
      <c r="D51" s="32">
        <v>38113</v>
      </c>
      <c r="E51" s="20" t="s">
        <v>467</v>
      </c>
      <c r="F51" s="16" t="s">
        <v>828</v>
      </c>
      <c r="G51" s="46" t="s">
        <v>690</v>
      </c>
      <c r="H51" s="16"/>
      <c r="I51" s="16"/>
      <c r="J51" s="16"/>
      <c r="K51" s="17"/>
      <c r="L51" s="17">
        <v>1</v>
      </c>
      <c r="M51" s="17">
        <v>2</v>
      </c>
      <c r="N51" s="17">
        <v>5</v>
      </c>
      <c r="O51" s="17">
        <v>2</v>
      </c>
      <c r="P51" s="17">
        <v>2</v>
      </c>
      <c r="Q51" s="17">
        <v>1</v>
      </c>
      <c r="R51" s="17"/>
      <c r="S51" s="17"/>
      <c r="T51" s="17"/>
      <c r="U51" s="18">
        <v>6</v>
      </c>
      <c r="V51" s="18">
        <v>6.5</v>
      </c>
      <c r="W51" s="18">
        <v>6.9</v>
      </c>
      <c r="X51" s="18">
        <v>6.2</v>
      </c>
      <c r="Y51" s="18">
        <f t="shared" si="2"/>
        <v>6.3999999999999995</v>
      </c>
      <c r="Z51" s="19">
        <v>50</v>
      </c>
      <c r="AA51" s="20"/>
      <c r="AB51" s="20"/>
      <c r="AC51" s="20">
        <v>15</v>
      </c>
      <c r="AD51" s="20"/>
      <c r="AE51" s="20"/>
      <c r="AF51" s="20"/>
      <c r="AG51" s="20"/>
      <c r="AH51" s="45">
        <f t="shared" si="3"/>
        <v>65</v>
      </c>
      <c r="AI51" s="20">
        <v>7</v>
      </c>
      <c r="AJ51" s="16" t="s">
        <v>810</v>
      </c>
      <c r="AK51" s="16"/>
      <c r="AL51" s="16" t="s">
        <v>477</v>
      </c>
      <c r="AM51" s="69" t="s">
        <v>1843</v>
      </c>
      <c r="AN51" s="16"/>
      <c r="AO51" s="16"/>
      <c r="AP51" s="16"/>
      <c r="AQ51" s="16"/>
      <c r="AR51" s="16"/>
      <c r="AS51" s="16"/>
      <c r="AT51" s="16"/>
      <c r="AU51" s="31" t="s">
        <v>829</v>
      </c>
      <c r="AV51" t="s">
        <v>830</v>
      </c>
      <c r="AW51" t="s">
        <v>831</v>
      </c>
      <c r="AX51" t="s">
        <v>814</v>
      </c>
      <c r="AY51" t="s">
        <v>421</v>
      </c>
      <c r="AZ51" s="31" t="s">
        <v>734</v>
      </c>
    </row>
    <row r="52" spans="1:52" ht="12.75">
      <c r="A52" s="20">
        <v>43</v>
      </c>
      <c r="B52" s="66" t="s">
        <v>1837</v>
      </c>
      <c r="C52" s="67" t="s">
        <v>471</v>
      </c>
      <c r="D52" s="32">
        <v>38245</v>
      </c>
      <c r="E52" s="17" t="s">
        <v>532</v>
      </c>
      <c r="F52" s="69" t="s">
        <v>1838</v>
      </c>
      <c r="G52" s="46" t="s">
        <v>690</v>
      </c>
      <c r="H52" s="16"/>
      <c r="I52" s="16"/>
      <c r="J52" s="16"/>
      <c r="K52" s="17">
        <v>1</v>
      </c>
      <c r="L52" s="17">
        <v>1</v>
      </c>
      <c r="M52" s="17">
        <v>2</v>
      </c>
      <c r="N52" s="17"/>
      <c r="O52" s="17">
        <v>2</v>
      </c>
      <c r="P52" s="17">
        <v>2</v>
      </c>
      <c r="Q52" s="17"/>
      <c r="R52" s="17"/>
      <c r="S52" s="17"/>
      <c r="T52" s="17"/>
      <c r="U52" s="18">
        <v>4.1</v>
      </c>
      <c r="V52" s="18">
        <v>5</v>
      </c>
      <c r="W52" s="18">
        <v>5</v>
      </c>
      <c r="X52" s="18">
        <v>5</v>
      </c>
      <c r="Y52" s="18">
        <f t="shared" si="2"/>
        <v>4.775</v>
      </c>
      <c r="Z52" s="19">
        <v>40</v>
      </c>
      <c r="AA52" s="20">
        <v>10</v>
      </c>
      <c r="AB52" s="20"/>
      <c r="AC52" s="20">
        <v>15</v>
      </c>
      <c r="AD52" s="20"/>
      <c r="AE52" s="20"/>
      <c r="AF52" s="20"/>
      <c r="AG52" s="20"/>
      <c r="AH52" s="45">
        <f t="shared" si="3"/>
        <v>65</v>
      </c>
      <c r="AI52" s="20">
        <v>6.6</v>
      </c>
      <c r="AJ52" s="16"/>
      <c r="AK52" s="16"/>
      <c r="AL52" s="16" t="s">
        <v>482</v>
      </c>
      <c r="AM52" s="69" t="s">
        <v>1843</v>
      </c>
      <c r="AN52" s="16"/>
      <c r="AO52" s="16"/>
      <c r="AP52" s="16"/>
      <c r="AQ52" s="16"/>
      <c r="AR52" s="16"/>
      <c r="AS52" s="16"/>
      <c r="AT52" s="16"/>
      <c r="AU52" s="72" t="s">
        <v>1839</v>
      </c>
      <c r="AV52" s="71" t="s">
        <v>1840</v>
      </c>
      <c r="AW52" s="71" t="s">
        <v>1841</v>
      </c>
      <c r="AX52" s="71" t="s">
        <v>749</v>
      </c>
      <c r="AY52" s="71" t="s">
        <v>1842</v>
      </c>
      <c r="AZ52" s="31" t="s">
        <v>169</v>
      </c>
    </row>
    <row r="53" spans="1:52" ht="12.75">
      <c r="A53" s="20">
        <v>44</v>
      </c>
      <c r="B53" s="27" t="s">
        <v>1422</v>
      </c>
      <c r="C53" s="28" t="s">
        <v>648</v>
      </c>
      <c r="D53" s="32">
        <v>38094</v>
      </c>
      <c r="E53" s="20" t="s">
        <v>467</v>
      </c>
      <c r="F53" s="16" t="s">
        <v>1423</v>
      </c>
      <c r="G53" s="46" t="s">
        <v>690</v>
      </c>
      <c r="H53" s="16"/>
      <c r="I53" s="16"/>
      <c r="J53" s="16"/>
      <c r="K53" s="17">
        <v>1</v>
      </c>
      <c r="L53" s="17">
        <v>1</v>
      </c>
      <c r="M53" s="17">
        <v>2</v>
      </c>
      <c r="N53" s="17">
        <v>6</v>
      </c>
      <c r="O53" s="17">
        <v>2</v>
      </c>
      <c r="P53" s="17">
        <v>2</v>
      </c>
      <c r="Q53" s="17"/>
      <c r="R53" s="17"/>
      <c r="S53" s="17"/>
      <c r="T53" s="17"/>
      <c r="U53" s="18">
        <v>6.7</v>
      </c>
      <c r="V53" s="18">
        <v>6.5</v>
      </c>
      <c r="W53" s="18">
        <v>6</v>
      </c>
      <c r="X53" s="18">
        <v>5.9</v>
      </c>
      <c r="Y53" s="18">
        <f t="shared" si="2"/>
        <v>6.275</v>
      </c>
      <c r="Z53" s="19">
        <v>50</v>
      </c>
      <c r="AA53" s="20"/>
      <c r="AB53" s="20"/>
      <c r="AC53" s="20">
        <v>15</v>
      </c>
      <c r="AD53" s="20"/>
      <c r="AE53" s="20"/>
      <c r="AF53" s="20"/>
      <c r="AG53" s="20"/>
      <c r="AH53" s="45">
        <f t="shared" si="3"/>
        <v>65</v>
      </c>
      <c r="AI53" s="20">
        <v>6.4</v>
      </c>
      <c r="AJ53" s="16"/>
      <c r="AK53" s="16"/>
      <c r="AL53" s="16" t="s">
        <v>477</v>
      </c>
      <c r="AM53" s="69" t="s">
        <v>1843</v>
      </c>
      <c r="AN53" s="16"/>
      <c r="AO53" s="16"/>
      <c r="AP53" s="16"/>
      <c r="AQ53" s="16"/>
      <c r="AR53" s="16"/>
      <c r="AS53" s="16"/>
      <c r="AT53" s="16"/>
      <c r="AU53" s="31" t="s">
        <v>1424</v>
      </c>
      <c r="AV53" t="s">
        <v>1425</v>
      </c>
      <c r="AW53" t="s">
        <v>1426</v>
      </c>
      <c r="AX53" t="s">
        <v>656</v>
      </c>
      <c r="AY53" t="s">
        <v>937</v>
      </c>
      <c r="AZ53" s="31" t="s">
        <v>202</v>
      </c>
    </row>
    <row r="54" spans="1:52" ht="12.75">
      <c r="A54" s="20">
        <v>45</v>
      </c>
      <c r="B54" s="27" t="s">
        <v>666</v>
      </c>
      <c r="C54" s="28" t="s">
        <v>276</v>
      </c>
      <c r="D54" s="32">
        <v>38236</v>
      </c>
      <c r="E54" s="20" t="s">
        <v>473</v>
      </c>
      <c r="F54" s="16" t="s">
        <v>277</v>
      </c>
      <c r="G54" s="16">
        <v>135</v>
      </c>
      <c r="H54" s="16"/>
      <c r="I54" s="16"/>
      <c r="J54" s="16"/>
      <c r="K54" s="17">
        <v>1</v>
      </c>
      <c r="L54" s="17">
        <v>1</v>
      </c>
      <c r="M54" s="17">
        <v>2</v>
      </c>
      <c r="N54" s="17">
        <v>7</v>
      </c>
      <c r="O54" s="17">
        <v>1</v>
      </c>
      <c r="P54" s="17" t="s">
        <v>745</v>
      </c>
      <c r="Q54" s="17">
        <v>2</v>
      </c>
      <c r="R54" s="17">
        <v>2</v>
      </c>
      <c r="S54" s="17"/>
      <c r="T54" s="17"/>
      <c r="U54" s="18">
        <v>5</v>
      </c>
      <c r="V54" s="18">
        <v>5.2</v>
      </c>
      <c r="W54" s="18">
        <v>5.1</v>
      </c>
      <c r="X54" s="18">
        <v>4</v>
      </c>
      <c r="Y54" s="18">
        <f t="shared" si="2"/>
        <v>4.824999999999999</v>
      </c>
      <c r="Z54" s="19">
        <v>40</v>
      </c>
      <c r="AA54" s="20">
        <v>10</v>
      </c>
      <c r="AB54" s="20"/>
      <c r="AC54" s="20">
        <v>15</v>
      </c>
      <c r="AD54" s="20"/>
      <c r="AE54" s="20"/>
      <c r="AF54" s="20"/>
      <c r="AG54" s="20"/>
      <c r="AH54" s="45">
        <f t="shared" si="3"/>
        <v>65</v>
      </c>
      <c r="AI54" s="20">
        <v>5.7</v>
      </c>
      <c r="AJ54" s="16"/>
      <c r="AK54" s="16"/>
      <c r="AL54" s="16" t="s">
        <v>477</v>
      </c>
      <c r="AM54" s="69" t="s">
        <v>1843</v>
      </c>
      <c r="AN54" s="16"/>
      <c r="AO54" s="16"/>
      <c r="AP54" s="16"/>
      <c r="AQ54" s="16"/>
      <c r="AR54" s="16"/>
      <c r="AS54" s="16"/>
      <c r="AT54" s="16"/>
      <c r="AU54" s="31" t="s">
        <v>278</v>
      </c>
      <c r="AV54" t="s">
        <v>279</v>
      </c>
      <c r="AW54" t="s">
        <v>280</v>
      </c>
      <c r="AX54" t="s">
        <v>492</v>
      </c>
      <c r="AY54" t="s">
        <v>929</v>
      </c>
      <c r="AZ54" s="31" t="s">
        <v>253</v>
      </c>
    </row>
    <row r="55" spans="1:52" ht="12.75">
      <c r="A55" s="20">
        <v>46</v>
      </c>
      <c r="B55" s="27" t="s">
        <v>1371</v>
      </c>
      <c r="C55" s="28" t="s">
        <v>1054</v>
      </c>
      <c r="D55" s="32">
        <v>38246</v>
      </c>
      <c r="E55" s="20" t="s">
        <v>532</v>
      </c>
      <c r="F55" s="16" t="s">
        <v>1360</v>
      </c>
      <c r="G55" s="16">
        <v>135</v>
      </c>
      <c r="H55" s="16"/>
      <c r="I55" s="16"/>
      <c r="J55" s="16"/>
      <c r="K55" s="17">
        <v>1</v>
      </c>
      <c r="L55" s="17">
        <v>1</v>
      </c>
      <c r="M55" s="17">
        <v>2</v>
      </c>
      <c r="N55" s="17">
        <v>7</v>
      </c>
      <c r="O55" s="17">
        <v>2</v>
      </c>
      <c r="P55" s="17">
        <v>2</v>
      </c>
      <c r="Q55" s="17"/>
      <c r="R55" s="17"/>
      <c r="S55" s="17">
        <v>1</v>
      </c>
      <c r="T55" s="17">
        <v>10</v>
      </c>
      <c r="U55" s="18">
        <v>4.3</v>
      </c>
      <c r="V55" s="18">
        <v>4.6</v>
      </c>
      <c r="W55" s="18">
        <v>4.4</v>
      </c>
      <c r="X55" s="18">
        <v>5.7</v>
      </c>
      <c r="Y55" s="18">
        <f t="shared" si="2"/>
        <v>4.75</v>
      </c>
      <c r="Z55" s="19">
        <v>40</v>
      </c>
      <c r="AA55" s="20">
        <v>10</v>
      </c>
      <c r="AB55" s="20"/>
      <c r="AC55" s="20">
        <v>15</v>
      </c>
      <c r="AD55" s="20"/>
      <c r="AE55" s="20"/>
      <c r="AF55" s="20"/>
      <c r="AG55" s="20"/>
      <c r="AH55" s="45">
        <f t="shared" si="3"/>
        <v>65</v>
      </c>
      <c r="AI55" s="20">
        <v>5.3</v>
      </c>
      <c r="AJ55" s="16" t="s">
        <v>755</v>
      </c>
      <c r="AK55" s="16" t="s">
        <v>751</v>
      </c>
      <c r="AL55" s="16" t="s">
        <v>477</v>
      </c>
      <c r="AM55" s="69" t="s">
        <v>1843</v>
      </c>
      <c r="AN55" s="16"/>
      <c r="AO55" s="16"/>
      <c r="AP55" s="16"/>
      <c r="AQ55" s="16"/>
      <c r="AR55" s="16"/>
      <c r="AS55" s="16"/>
      <c r="AT55" s="16"/>
      <c r="AU55" s="31" t="s">
        <v>1372</v>
      </c>
      <c r="AV55" t="s">
        <v>212</v>
      </c>
      <c r="AW55" t="s">
        <v>160</v>
      </c>
      <c r="AX55" t="s">
        <v>377</v>
      </c>
      <c r="AY55" t="s">
        <v>1362</v>
      </c>
      <c r="AZ55" s="31" t="s">
        <v>1363</v>
      </c>
    </row>
    <row r="56" spans="1:52" ht="12.75">
      <c r="A56" s="20">
        <v>47</v>
      </c>
      <c r="B56" s="142" t="s">
        <v>1359</v>
      </c>
      <c r="C56" s="28" t="s">
        <v>1365</v>
      </c>
      <c r="D56" s="32">
        <v>38019</v>
      </c>
      <c r="E56" s="20" t="s">
        <v>532</v>
      </c>
      <c r="F56" s="16" t="s">
        <v>1360</v>
      </c>
      <c r="G56" s="16">
        <v>135</v>
      </c>
      <c r="H56" s="16"/>
      <c r="I56" s="16"/>
      <c r="J56" s="16"/>
      <c r="K56" s="17">
        <v>1</v>
      </c>
      <c r="L56" s="17">
        <v>1</v>
      </c>
      <c r="M56" s="17">
        <v>2</v>
      </c>
      <c r="N56" s="17">
        <v>6</v>
      </c>
      <c r="O56" s="17">
        <v>2</v>
      </c>
      <c r="P56" s="17">
        <v>2</v>
      </c>
      <c r="Q56" s="17"/>
      <c r="R56" s="17"/>
      <c r="S56" s="17">
        <v>1</v>
      </c>
      <c r="T56" s="17">
        <v>10</v>
      </c>
      <c r="U56" s="18">
        <v>4.1</v>
      </c>
      <c r="V56" s="18">
        <v>5.1</v>
      </c>
      <c r="W56" s="18">
        <v>5.1</v>
      </c>
      <c r="X56" s="18">
        <v>5</v>
      </c>
      <c r="Y56" s="18">
        <f t="shared" si="2"/>
        <v>4.824999999999999</v>
      </c>
      <c r="Z56" s="19">
        <v>40</v>
      </c>
      <c r="AA56" s="20">
        <v>10</v>
      </c>
      <c r="AB56" s="20"/>
      <c r="AC56" s="20">
        <v>15</v>
      </c>
      <c r="AD56" s="20"/>
      <c r="AE56" s="20"/>
      <c r="AF56" s="20"/>
      <c r="AG56" s="20"/>
      <c r="AH56" s="45">
        <f t="shared" si="3"/>
        <v>65</v>
      </c>
      <c r="AI56" s="20">
        <v>5.3</v>
      </c>
      <c r="AJ56" s="16" t="s">
        <v>188</v>
      </c>
      <c r="AK56" s="16"/>
      <c r="AL56" s="16" t="s">
        <v>477</v>
      </c>
      <c r="AM56" s="69" t="s">
        <v>1843</v>
      </c>
      <c r="AN56" s="16"/>
      <c r="AO56" s="16"/>
      <c r="AP56" s="16"/>
      <c r="AQ56" s="16"/>
      <c r="AR56" s="16"/>
      <c r="AS56" s="16"/>
      <c r="AT56" s="16"/>
      <c r="AU56" s="31" t="s">
        <v>1361</v>
      </c>
      <c r="AV56" t="s">
        <v>229</v>
      </c>
      <c r="AW56" t="s">
        <v>230</v>
      </c>
      <c r="AX56" t="s">
        <v>377</v>
      </c>
      <c r="AY56" t="s">
        <v>1362</v>
      </c>
      <c r="AZ56" s="31" t="s">
        <v>1363</v>
      </c>
    </row>
    <row r="57" spans="1:52" ht="12.75">
      <c r="A57" s="20">
        <v>48</v>
      </c>
      <c r="B57" s="142" t="s">
        <v>1359</v>
      </c>
      <c r="C57" s="28" t="s">
        <v>618</v>
      </c>
      <c r="D57" s="32">
        <v>38019</v>
      </c>
      <c r="E57" s="20" t="s">
        <v>532</v>
      </c>
      <c r="F57" s="16" t="s">
        <v>1360</v>
      </c>
      <c r="G57" s="16">
        <v>135</v>
      </c>
      <c r="H57" s="16"/>
      <c r="I57" s="16"/>
      <c r="J57" s="16"/>
      <c r="K57" s="17">
        <v>1</v>
      </c>
      <c r="L57" s="17">
        <v>1</v>
      </c>
      <c r="M57" s="17">
        <v>2</v>
      </c>
      <c r="N57" s="17">
        <v>6</v>
      </c>
      <c r="O57" s="17">
        <v>2</v>
      </c>
      <c r="P57" s="17">
        <v>2</v>
      </c>
      <c r="Q57" s="17"/>
      <c r="R57" s="17"/>
      <c r="S57" s="17">
        <v>1</v>
      </c>
      <c r="T57" s="17">
        <v>10</v>
      </c>
      <c r="U57" s="18">
        <v>4.2</v>
      </c>
      <c r="V57" s="18">
        <v>4.5</v>
      </c>
      <c r="W57" s="18">
        <v>4.2</v>
      </c>
      <c r="X57" s="18">
        <v>5</v>
      </c>
      <c r="Y57" s="18">
        <f t="shared" si="2"/>
        <v>4.475</v>
      </c>
      <c r="Z57" s="19">
        <v>40</v>
      </c>
      <c r="AA57" s="20">
        <v>10</v>
      </c>
      <c r="AB57" s="20"/>
      <c r="AC57" s="20">
        <v>15</v>
      </c>
      <c r="AD57" s="20"/>
      <c r="AE57" s="20"/>
      <c r="AF57" s="20"/>
      <c r="AG57" s="20"/>
      <c r="AH57" s="45">
        <f t="shared" si="3"/>
        <v>65</v>
      </c>
      <c r="AI57" s="20">
        <v>5.2</v>
      </c>
      <c r="AJ57" s="16" t="s">
        <v>231</v>
      </c>
      <c r="AK57" s="16" t="s">
        <v>751</v>
      </c>
      <c r="AL57" s="16" t="s">
        <v>477</v>
      </c>
      <c r="AM57" s="69" t="s">
        <v>1843</v>
      </c>
      <c r="AN57" s="16"/>
      <c r="AO57" s="16"/>
      <c r="AP57" s="16"/>
      <c r="AQ57" s="16"/>
      <c r="AR57" s="16"/>
      <c r="AS57" s="16"/>
      <c r="AT57" s="16"/>
      <c r="AU57" s="31" t="s">
        <v>1364</v>
      </c>
      <c r="AV57" t="s">
        <v>229</v>
      </c>
      <c r="AW57" t="s">
        <v>230</v>
      </c>
      <c r="AX57" t="s">
        <v>377</v>
      </c>
      <c r="AY57" t="s">
        <v>1362</v>
      </c>
      <c r="AZ57" s="31" t="s">
        <v>1363</v>
      </c>
    </row>
    <row r="58" spans="1:52" ht="12.75">
      <c r="A58" s="20">
        <v>49</v>
      </c>
      <c r="B58" s="27" t="s">
        <v>1512</v>
      </c>
      <c r="C58" s="28" t="s">
        <v>1519</v>
      </c>
      <c r="D58" s="32">
        <v>37897</v>
      </c>
      <c r="E58" s="20" t="s">
        <v>1514</v>
      </c>
      <c r="F58" s="16" t="s">
        <v>1516</v>
      </c>
      <c r="G58" s="16">
        <v>135</v>
      </c>
      <c r="H58" s="16"/>
      <c r="I58" s="16"/>
      <c r="J58" s="16"/>
      <c r="K58" s="17">
        <v>2</v>
      </c>
      <c r="L58" s="17">
        <v>1</v>
      </c>
      <c r="M58" s="17">
        <v>2</v>
      </c>
      <c r="N58" s="17">
        <v>6</v>
      </c>
      <c r="O58" s="17">
        <v>2</v>
      </c>
      <c r="P58" s="17">
        <v>2</v>
      </c>
      <c r="Q58" s="17">
        <v>2</v>
      </c>
      <c r="R58" s="17"/>
      <c r="S58" s="17"/>
      <c r="T58" s="17"/>
      <c r="U58" s="18">
        <v>4.8</v>
      </c>
      <c r="V58" s="18">
        <v>5.2</v>
      </c>
      <c r="W58" s="18">
        <v>4.7</v>
      </c>
      <c r="X58" s="18">
        <v>5</v>
      </c>
      <c r="Y58" s="18">
        <f t="shared" si="2"/>
        <v>4.925</v>
      </c>
      <c r="Z58" s="19">
        <v>40</v>
      </c>
      <c r="AA58" s="20">
        <v>10</v>
      </c>
      <c r="AB58" s="20"/>
      <c r="AC58" s="20">
        <v>15</v>
      </c>
      <c r="AD58" s="20"/>
      <c r="AE58" s="20"/>
      <c r="AF58" s="20"/>
      <c r="AG58" s="20"/>
      <c r="AH58" s="45">
        <f t="shared" si="3"/>
        <v>65</v>
      </c>
      <c r="AI58" s="20">
        <v>5</v>
      </c>
      <c r="AJ58" s="16"/>
      <c r="AK58" s="16"/>
      <c r="AL58" s="16" t="s">
        <v>652</v>
      </c>
      <c r="AM58" s="69" t="s">
        <v>1843</v>
      </c>
      <c r="AN58" s="16"/>
      <c r="AO58" s="16"/>
      <c r="AP58" s="16"/>
      <c r="AQ58" s="16"/>
      <c r="AR58" s="16"/>
      <c r="AS58" s="16"/>
      <c r="AT58" s="16"/>
      <c r="AU58" s="31" t="s">
        <v>1520</v>
      </c>
      <c r="AV58" t="s">
        <v>852</v>
      </c>
      <c r="AW58" t="s">
        <v>853</v>
      </c>
      <c r="AX58" t="s">
        <v>1153</v>
      </c>
      <c r="AY58" t="s">
        <v>1154</v>
      </c>
      <c r="AZ58" s="31" t="s">
        <v>1155</v>
      </c>
    </row>
    <row r="59" spans="1:52" ht="12.75">
      <c r="A59" s="20">
        <v>50</v>
      </c>
      <c r="B59" s="27" t="s">
        <v>1512</v>
      </c>
      <c r="C59" s="28" t="s">
        <v>1517</v>
      </c>
      <c r="D59" s="32">
        <v>38193</v>
      </c>
      <c r="E59" s="20" t="s">
        <v>1514</v>
      </c>
      <c r="F59" s="16" t="s">
        <v>1516</v>
      </c>
      <c r="G59" s="16">
        <v>135</v>
      </c>
      <c r="H59" s="16"/>
      <c r="I59" s="16"/>
      <c r="J59" s="16"/>
      <c r="K59" s="17">
        <v>2</v>
      </c>
      <c r="L59" s="17">
        <v>1</v>
      </c>
      <c r="M59" s="17">
        <v>2</v>
      </c>
      <c r="N59" s="17"/>
      <c r="O59" s="17">
        <v>2</v>
      </c>
      <c r="P59" s="17">
        <v>2</v>
      </c>
      <c r="Q59" s="17">
        <v>2</v>
      </c>
      <c r="R59" s="17"/>
      <c r="S59" s="17"/>
      <c r="T59" s="17">
        <v>10</v>
      </c>
      <c r="U59" s="18">
        <v>4.6</v>
      </c>
      <c r="V59" s="18">
        <v>5</v>
      </c>
      <c r="W59" s="18">
        <v>4.9</v>
      </c>
      <c r="X59" s="18">
        <v>5</v>
      </c>
      <c r="Y59" s="18">
        <f t="shared" si="2"/>
        <v>4.875</v>
      </c>
      <c r="Z59" s="19">
        <v>40</v>
      </c>
      <c r="AA59" s="20">
        <v>10</v>
      </c>
      <c r="AB59" s="20"/>
      <c r="AC59" s="20">
        <v>15</v>
      </c>
      <c r="AD59" s="20"/>
      <c r="AE59" s="20"/>
      <c r="AF59" s="20"/>
      <c r="AG59" s="20"/>
      <c r="AH59" s="45">
        <f t="shared" si="3"/>
        <v>65</v>
      </c>
      <c r="AI59" s="20">
        <v>5</v>
      </c>
      <c r="AJ59" s="16"/>
      <c r="AK59" s="16"/>
      <c r="AL59" s="16" t="s">
        <v>652</v>
      </c>
      <c r="AM59" s="69" t="s">
        <v>1843</v>
      </c>
      <c r="AN59" s="16"/>
      <c r="AO59" s="16"/>
      <c r="AP59" s="16"/>
      <c r="AQ59" s="16"/>
      <c r="AR59" s="16"/>
      <c r="AS59" s="16"/>
      <c r="AT59" s="16"/>
      <c r="AU59" s="31" t="s">
        <v>1518</v>
      </c>
      <c r="AV59" t="s">
        <v>850</v>
      </c>
      <c r="AW59" t="s">
        <v>851</v>
      </c>
      <c r="AX59" t="s">
        <v>1153</v>
      </c>
      <c r="AY59" t="s">
        <v>1154</v>
      </c>
      <c r="AZ59" s="31" t="s">
        <v>1155</v>
      </c>
    </row>
    <row r="60" spans="1:52" ht="12.75">
      <c r="A60" s="20">
        <v>51</v>
      </c>
      <c r="B60" s="142" t="s">
        <v>1359</v>
      </c>
      <c r="C60" s="28" t="s">
        <v>484</v>
      </c>
      <c r="D60" s="32">
        <v>38019</v>
      </c>
      <c r="E60" s="20" t="s">
        <v>532</v>
      </c>
      <c r="F60" s="16" t="s">
        <v>1360</v>
      </c>
      <c r="G60" s="16">
        <v>135</v>
      </c>
      <c r="H60" s="16"/>
      <c r="I60" s="16"/>
      <c r="J60" s="16"/>
      <c r="K60" s="17">
        <v>1</v>
      </c>
      <c r="L60" s="17">
        <v>1</v>
      </c>
      <c r="M60" s="17">
        <v>2</v>
      </c>
      <c r="N60" s="17">
        <v>6</v>
      </c>
      <c r="O60" s="17">
        <v>2</v>
      </c>
      <c r="P60" s="17">
        <v>2</v>
      </c>
      <c r="Q60" s="17"/>
      <c r="R60" s="17"/>
      <c r="S60" s="17">
        <v>1</v>
      </c>
      <c r="T60" s="17">
        <v>10</v>
      </c>
      <c r="U60" s="18">
        <v>5</v>
      </c>
      <c r="V60" s="18">
        <v>4.3</v>
      </c>
      <c r="W60" s="18">
        <v>4</v>
      </c>
      <c r="X60" s="18">
        <v>3.9</v>
      </c>
      <c r="Y60" s="18">
        <f t="shared" si="2"/>
        <v>4.3</v>
      </c>
      <c r="Z60" s="19">
        <v>40</v>
      </c>
      <c r="AA60" s="20">
        <v>10</v>
      </c>
      <c r="AB60" s="20"/>
      <c r="AC60" s="20">
        <v>15</v>
      </c>
      <c r="AD60" s="20"/>
      <c r="AE60" s="20"/>
      <c r="AF60" s="20"/>
      <c r="AG60" s="20"/>
      <c r="AH60" s="45">
        <f t="shared" si="3"/>
        <v>65</v>
      </c>
      <c r="AI60" s="20">
        <v>4.6</v>
      </c>
      <c r="AJ60" s="16" t="s">
        <v>188</v>
      </c>
      <c r="AK60" s="16" t="s">
        <v>751</v>
      </c>
      <c r="AL60" s="16" t="s">
        <v>652</v>
      </c>
      <c r="AM60" s="69" t="s">
        <v>1843</v>
      </c>
      <c r="AN60" s="16"/>
      <c r="AO60" s="16"/>
      <c r="AP60" s="16"/>
      <c r="AQ60" s="16"/>
      <c r="AR60" s="16"/>
      <c r="AS60" s="16"/>
      <c r="AT60" s="16"/>
      <c r="AU60" s="31" t="s">
        <v>1361</v>
      </c>
      <c r="AV60" t="s">
        <v>229</v>
      </c>
      <c r="AW60" t="s">
        <v>230</v>
      </c>
      <c r="AX60" t="s">
        <v>377</v>
      </c>
      <c r="AY60" t="s">
        <v>1362</v>
      </c>
      <c r="AZ60" s="31" t="s">
        <v>1363</v>
      </c>
    </row>
    <row r="61" spans="1:52" ht="12.75">
      <c r="A61" s="20">
        <v>52</v>
      </c>
      <c r="B61" s="27" t="s">
        <v>271</v>
      </c>
      <c r="C61" s="28" t="s">
        <v>636</v>
      </c>
      <c r="D61" s="32">
        <v>38156</v>
      </c>
      <c r="E61" s="20" t="s">
        <v>467</v>
      </c>
      <c r="F61" s="16" t="s">
        <v>272</v>
      </c>
      <c r="G61" s="46" t="s">
        <v>690</v>
      </c>
      <c r="H61" s="16"/>
      <c r="I61" s="16"/>
      <c r="J61" s="16"/>
      <c r="K61" s="17">
        <v>1</v>
      </c>
      <c r="L61" s="17">
        <v>1</v>
      </c>
      <c r="M61" s="17"/>
      <c r="N61" s="17">
        <v>3</v>
      </c>
      <c r="O61" s="17">
        <v>2</v>
      </c>
      <c r="P61" s="17">
        <v>1</v>
      </c>
      <c r="Q61" s="17">
        <v>1</v>
      </c>
      <c r="R61" s="17"/>
      <c r="S61" s="17"/>
      <c r="T61" s="17"/>
      <c r="U61" s="18">
        <v>5</v>
      </c>
      <c r="V61" s="18">
        <v>6.1</v>
      </c>
      <c r="W61" s="18">
        <v>5.8</v>
      </c>
      <c r="X61" s="18">
        <v>5.8</v>
      </c>
      <c r="Y61" s="18">
        <f t="shared" si="2"/>
        <v>5.675</v>
      </c>
      <c r="Z61" s="19">
        <v>45</v>
      </c>
      <c r="AA61" s="20"/>
      <c r="AB61" s="20"/>
      <c r="AC61" s="20">
        <v>15</v>
      </c>
      <c r="AD61" s="20"/>
      <c r="AE61" s="20"/>
      <c r="AF61" s="20"/>
      <c r="AG61" s="20"/>
      <c r="AH61" s="45">
        <f t="shared" si="3"/>
        <v>60</v>
      </c>
      <c r="AI61" s="20">
        <v>6.3</v>
      </c>
      <c r="AJ61" s="16" t="s">
        <v>751</v>
      </c>
      <c r="AK61" s="16" t="s">
        <v>1315</v>
      </c>
      <c r="AL61" s="16" t="s">
        <v>482</v>
      </c>
      <c r="AM61" s="69" t="s">
        <v>1843</v>
      </c>
      <c r="AN61" s="16"/>
      <c r="AO61" s="16"/>
      <c r="AP61" s="16"/>
      <c r="AQ61" s="16"/>
      <c r="AR61" s="16"/>
      <c r="AS61" s="16"/>
      <c r="AT61" s="16"/>
      <c r="AU61" s="31" t="s">
        <v>273</v>
      </c>
      <c r="AV61" t="s">
        <v>274</v>
      </c>
      <c r="AW61" t="s">
        <v>275</v>
      </c>
      <c r="AX61" t="s">
        <v>1218</v>
      </c>
      <c r="AY61" t="s">
        <v>929</v>
      </c>
      <c r="AZ61" s="31" t="s">
        <v>253</v>
      </c>
    </row>
    <row r="62" spans="1:52" ht="12.75">
      <c r="A62" s="20">
        <v>53</v>
      </c>
      <c r="B62" s="27" t="s">
        <v>1377</v>
      </c>
      <c r="C62" s="28" t="s">
        <v>648</v>
      </c>
      <c r="D62" s="32">
        <v>38268</v>
      </c>
      <c r="E62" s="20" t="s">
        <v>467</v>
      </c>
      <c r="F62" s="16" t="s">
        <v>1378</v>
      </c>
      <c r="G62" s="46" t="s">
        <v>690</v>
      </c>
      <c r="H62" s="16"/>
      <c r="I62" s="16"/>
      <c r="J62" s="16"/>
      <c r="K62" s="17">
        <v>1</v>
      </c>
      <c r="L62" s="17">
        <v>1</v>
      </c>
      <c r="M62" s="17">
        <v>2</v>
      </c>
      <c r="N62" s="17">
        <v>6</v>
      </c>
      <c r="O62" s="17">
        <v>2</v>
      </c>
      <c r="P62" s="17">
        <v>2</v>
      </c>
      <c r="Q62" s="17"/>
      <c r="R62" s="17"/>
      <c r="S62" s="17"/>
      <c r="T62" s="17"/>
      <c r="U62" s="18">
        <v>4.9</v>
      </c>
      <c r="V62" s="18">
        <v>5.9</v>
      </c>
      <c r="W62" s="18">
        <v>5.7</v>
      </c>
      <c r="X62" s="18">
        <v>5.8</v>
      </c>
      <c r="Y62" s="18">
        <f t="shared" si="2"/>
        <v>5.575</v>
      </c>
      <c r="Z62" s="19">
        <v>45</v>
      </c>
      <c r="AA62" s="20"/>
      <c r="AB62" s="20"/>
      <c r="AC62" s="20">
        <v>15</v>
      </c>
      <c r="AD62" s="20"/>
      <c r="AE62" s="20"/>
      <c r="AF62" s="20"/>
      <c r="AG62" s="20"/>
      <c r="AH62" s="45">
        <f t="shared" si="3"/>
        <v>60</v>
      </c>
      <c r="AI62" s="20">
        <v>6.3</v>
      </c>
      <c r="AJ62" s="16" t="s">
        <v>1315</v>
      </c>
      <c r="AK62" s="16" t="s">
        <v>188</v>
      </c>
      <c r="AL62" s="16" t="s">
        <v>477</v>
      </c>
      <c r="AM62" s="69" t="s">
        <v>1843</v>
      </c>
      <c r="AN62" s="16"/>
      <c r="AO62" s="16"/>
      <c r="AP62" s="16"/>
      <c r="AQ62" s="16"/>
      <c r="AR62" s="16"/>
      <c r="AS62" s="16"/>
      <c r="AT62" s="16"/>
      <c r="AU62" s="31" t="s">
        <v>1379</v>
      </c>
      <c r="AW62" t="s">
        <v>215</v>
      </c>
      <c r="AX62" t="s">
        <v>216</v>
      </c>
      <c r="AY62" t="s">
        <v>421</v>
      </c>
      <c r="AZ62" s="31" t="s">
        <v>1344</v>
      </c>
    </row>
    <row r="63" spans="1:52" ht="12.75">
      <c r="A63" s="20">
        <v>54</v>
      </c>
      <c r="B63" s="27" t="s">
        <v>617</v>
      </c>
      <c r="C63" s="28" t="s">
        <v>618</v>
      </c>
      <c r="D63" s="32">
        <v>38180</v>
      </c>
      <c r="E63" s="20" t="s">
        <v>467</v>
      </c>
      <c r="F63" s="16" t="s">
        <v>619</v>
      </c>
      <c r="G63" s="46" t="s">
        <v>690</v>
      </c>
      <c r="H63" s="16"/>
      <c r="I63" s="16"/>
      <c r="J63" s="16"/>
      <c r="K63" s="17">
        <v>1</v>
      </c>
      <c r="L63" s="17">
        <v>1</v>
      </c>
      <c r="M63" s="17">
        <v>2</v>
      </c>
      <c r="N63" s="17">
        <v>4</v>
      </c>
      <c r="O63" s="17">
        <v>2</v>
      </c>
      <c r="P63" s="17">
        <v>2</v>
      </c>
      <c r="Q63" s="17"/>
      <c r="R63" s="17">
        <v>2</v>
      </c>
      <c r="S63" s="17"/>
      <c r="T63" s="17"/>
      <c r="U63" s="18">
        <v>5.2</v>
      </c>
      <c r="V63" s="18">
        <v>5.2</v>
      </c>
      <c r="W63" s="18">
        <v>6</v>
      </c>
      <c r="X63" s="18">
        <v>5.5</v>
      </c>
      <c r="Y63" s="18">
        <f t="shared" si="2"/>
        <v>5.475</v>
      </c>
      <c r="Z63" s="19">
        <v>45</v>
      </c>
      <c r="AA63" s="20"/>
      <c r="AB63" s="20"/>
      <c r="AC63" s="20">
        <v>15</v>
      </c>
      <c r="AD63" s="20"/>
      <c r="AE63" s="20"/>
      <c r="AF63" s="20"/>
      <c r="AG63" s="20"/>
      <c r="AH63" s="45">
        <f t="shared" si="3"/>
        <v>60</v>
      </c>
      <c r="AI63" s="20">
        <v>6.2</v>
      </c>
      <c r="AJ63" s="16"/>
      <c r="AK63" s="16"/>
      <c r="AL63" s="16" t="s">
        <v>477</v>
      </c>
      <c r="AM63" s="69" t="s">
        <v>1843</v>
      </c>
      <c r="AN63" s="16"/>
      <c r="AO63" s="16"/>
      <c r="AP63" s="16"/>
      <c r="AQ63" s="16"/>
      <c r="AR63" s="16"/>
      <c r="AS63" s="16"/>
      <c r="AT63" s="16"/>
      <c r="AU63" s="31" t="s">
        <v>620</v>
      </c>
      <c r="AV63" t="s">
        <v>621</v>
      </c>
      <c r="AW63" t="s">
        <v>622</v>
      </c>
      <c r="AX63" t="s">
        <v>492</v>
      </c>
      <c r="AY63" t="s">
        <v>421</v>
      </c>
      <c r="AZ63" s="31" t="s">
        <v>573</v>
      </c>
    </row>
    <row r="64" spans="1:52" ht="12.75">
      <c r="A64" s="20">
        <v>55</v>
      </c>
      <c r="B64" s="27" t="s">
        <v>623</v>
      </c>
      <c r="C64" s="28" t="s">
        <v>577</v>
      </c>
      <c r="D64" s="20" t="s">
        <v>630</v>
      </c>
      <c r="E64" s="20" t="s">
        <v>467</v>
      </c>
      <c r="F64" s="16" t="s">
        <v>631</v>
      </c>
      <c r="G64" s="46" t="s">
        <v>690</v>
      </c>
      <c r="H64" s="16"/>
      <c r="I64" s="16"/>
      <c r="J64" s="16"/>
      <c r="K64" s="17">
        <v>1</v>
      </c>
      <c r="L64" s="17">
        <v>1</v>
      </c>
      <c r="M64" s="17">
        <v>2</v>
      </c>
      <c r="N64" s="17">
        <v>7</v>
      </c>
      <c r="O64" s="17">
        <v>2</v>
      </c>
      <c r="P64" s="17">
        <v>2</v>
      </c>
      <c r="Q64" s="17">
        <v>2</v>
      </c>
      <c r="R64" s="17">
        <v>2</v>
      </c>
      <c r="S64" s="17"/>
      <c r="T64" s="17"/>
      <c r="U64" s="18">
        <v>5.9</v>
      </c>
      <c r="V64" s="18">
        <v>5</v>
      </c>
      <c r="W64" s="18">
        <v>6.3</v>
      </c>
      <c r="X64" s="18">
        <v>5.6</v>
      </c>
      <c r="Y64" s="18">
        <f t="shared" si="2"/>
        <v>5.699999999999999</v>
      </c>
      <c r="Z64" s="19">
        <v>45</v>
      </c>
      <c r="AA64" s="20"/>
      <c r="AB64" s="20"/>
      <c r="AC64" s="20">
        <v>15</v>
      </c>
      <c r="AD64" s="20"/>
      <c r="AE64" s="20"/>
      <c r="AF64" s="20"/>
      <c r="AG64" s="20"/>
      <c r="AH64" s="45">
        <f t="shared" si="3"/>
        <v>60</v>
      </c>
      <c r="AI64" s="20">
        <v>6.1</v>
      </c>
      <c r="AJ64" s="16"/>
      <c r="AK64" s="16"/>
      <c r="AL64" s="16" t="s">
        <v>477</v>
      </c>
      <c r="AM64" s="69" t="s">
        <v>1843</v>
      </c>
      <c r="AN64" s="16"/>
      <c r="AO64" s="16"/>
      <c r="AP64" s="16"/>
      <c r="AQ64" s="16"/>
      <c r="AR64" s="16"/>
      <c r="AS64" s="16"/>
      <c r="AT64" s="16"/>
      <c r="AU64" s="31" t="s">
        <v>632</v>
      </c>
      <c r="AV64" t="s">
        <v>633</v>
      </c>
      <c r="AW64" t="s">
        <v>634</v>
      </c>
      <c r="AX64" t="s">
        <v>492</v>
      </c>
      <c r="AY64" t="s">
        <v>421</v>
      </c>
      <c r="AZ64" s="31" t="s">
        <v>573</v>
      </c>
    </row>
    <row r="65" spans="1:52" ht="12.75">
      <c r="A65" s="20">
        <v>56</v>
      </c>
      <c r="B65" s="27" t="s">
        <v>832</v>
      </c>
      <c r="C65" s="28" t="s">
        <v>594</v>
      </c>
      <c r="D65" s="32" t="s">
        <v>833</v>
      </c>
      <c r="E65" s="20" t="s">
        <v>467</v>
      </c>
      <c r="F65" s="16" t="s">
        <v>834</v>
      </c>
      <c r="G65" s="16">
        <v>135</v>
      </c>
      <c r="H65" s="16"/>
      <c r="I65" s="16"/>
      <c r="J65" s="16"/>
      <c r="K65" s="17">
        <v>1</v>
      </c>
      <c r="L65" s="17">
        <v>1</v>
      </c>
      <c r="M65" s="17" t="s">
        <v>481</v>
      </c>
      <c r="N65" s="17">
        <v>5</v>
      </c>
      <c r="O65" s="17">
        <v>2</v>
      </c>
      <c r="P65" s="17">
        <v>2</v>
      </c>
      <c r="Q65" s="17">
        <v>2</v>
      </c>
      <c r="R65" s="17"/>
      <c r="S65" s="17">
        <v>1</v>
      </c>
      <c r="T65" s="17"/>
      <c r="U65" s="18">
        <v>5.7</v>
      </c>
      <c r="V65" s="18">
        <v>5.7</v>
      </c>
      <c r="W65" s="18">
        <v>6.2</v>
      </c>
      <c r="X65" s="18">
        <v>5.8</v>
      </c>
      <c r="Y65" s="18">
        <f t="shared" si="2"/>
        <v>5.8500000000000005</v>
      </c>
      <c r="Z65" s="19">
        <v>45</v>
      </c>
      <c r="AA65" s="20"/>
      <c r="AB65" s="20"/>
      <c r="AC65" s="20">
        <v>15</v>
      </c>
      <c r="AD65" s="20"/>
      <c r="AE65" s="20"/>
      <c r="AF65" s="20"/>
      <c r="AG65" s="20"/>
      <c r="AH65" s="45">
        <f t="shared" si="3"/>
        <v>60</v>
      </c>
      <c r="AI65" s="20">
        <v>6.1</v>
      </c>
      <c r="AJ65" s="16" t="s">
        <v>651</v>
      </c>
      <c r="AK65" s="16"/>
      <c r="AL65" s="16" t="s">
        <v>482</v>
      </c>
      <c r="AM65" s="69" t="s">
        <v>1843</v>
      </c>
      <c r="AN65" s="16"/>
      <c r="AO65" s="16"/>
      <c r="AP65" s="16"/>
      <c r="AQ65" s="16"/>
      <c r="AR65" s="16"/>
      <c r="AS65" s="16"/>
      <c r="AT65" s="16"/>
      <c r="AU65" s="31" t="s">
        <v>835</v>
      </c>
      <c r="AV65" t="s">
        <v>836</v>
      </c>
      <c r="AW65" t="s">
        <v>837</v>
      </c>
      <c r="AX65" t="s">
        <v>838</v>
      </c>
      <c r="AY65" t="s">
        <v>421</v>
      </c>
      <c r="AZ65" s="31" t="s">
        <v>734</v>
      </c>
    </row>
    <row r="66" spans="1:52" ht="12.75">
      <c r="A66" s="20">
        <v>57</v>
      </c>
      <c r="B66" s="27" t="s">
        <v>163</v>
      </c>
      <c r="C66" s="28" t="s">
        <v>1399</v>
      </c>
      <c r="D66" s="32">
        <v>38289</v>
      </c>
      <c r="E66" s="20" t="s">
        <v>467</v>
      </c>
      <c r="F66" s="16" t="s">
        <v>170</v>
      </c>
      <c r="G66" s="46" t="s">
        <v>690</v>
      </c>
      <c r="H66" s="16"/>
      <c r="I66" s="16"/>
      <c r="J66" s="16"/>
      <c r="K66" s="17">
        <v>1</v>
      </c>
      <c r="L66" s="17">
        <v>1</v>
      </c>
      <c r="M66" s="17">
        <v>2</v>
      </c>
      <c r="N66" s="17">
        <v>7</v>
      </c>
      <c r="O66" s="17">
        <v>2</v>
      </c>
      <c r="P66" s="17">
        <v>2</v>
      </c>
      <c r="Q66" s="17"/>
      <c r="R66" s="17"/>
      <c r="S66" s="17">
        <v>1</v>
      </c>
      <c r="T66" s="17"/>
      <c r="U66" s="18">
        <v>5.3</v>
      </c>
      <c r="V66" s="18">
        <v>5.9</v>
      </c>
      <c r="W66" s="18">
        <v>6</v>
      </c>
      <c r="X66" s="18">
        <v>5.4</v>
      </c>
      <c r="Y66" s="18">
        <f t="shared" si="2"/>
        <v>5.65</v>
      </c>
      <c r="Z66" s="19">
        <v>45</v>
      </c>
      <c r="AA66" s="20"/>
      <c r="AB66" s="20"/>
      <c r="AC66" s="20">
        <v>15</v>
      </c>
      <c r="AD66" s="20"/>
      <c r="AE66" s="20"/>
      <c r="AF66" s="20"/>
      <c r="AG66" s="20"/>
      <c r="AH66" s="45">
        <f t="shared" si="3"/>
        <v>60</v>
      </c>
      <c r="AI66" s="20">
        <v>6.1</v>
      </c>
      <c r="AJ66" s="16"/>
      <c r="AK66" s="16"/>
      <c r="AL66" s="16" t="s">
        <v>477</v>
      </c>
      <c r="AM66" s="69" t="s">
        <v>1843</v>
      </c>
      <c r="AN66" s="16"/>
      <c r="AO66" s="16"/>
      <c r="AP66" s="16"/>
      <c r="AQ66" s="16"/>
      <c r="AR66" s="16"/>
      <c r="AS66" s="16"/>
      <c r="AT66" s="16"/>
      <c r="AU66" s="31" t="s">
        <v>171</v>
      </c>
      <c r="AV66" t="s">
        <v>172</v>
      </c>
      <c r="AW66" t="s">
        <v>173</v>
      </c>
      <c r="AX66" t="s">
        <v>1218</v>
      </c>
      <c r="AY66" t="s">
        <v>421</v>
      </c>
      <c r="AZ66" s="31" t="s">
        <v>174</v>
      </c>
    </row>
    <row r="67" spans="1:52" ht="12.75">
      <c r="A67" s="20">
        <v>58</v>
      </c>
      <c r="B67" s="27" t="s">
        <v>1427</v>
      </c>
      <c r="C67" s="28" t="s">
        <v>1054</v>
      </c>
      <c r="D67" s="32">
        <v>38192</v>
      </c>
      <c r="E67" s="20" t="s">
        <v>467</v>
      </c>
      <c r="F67" s="16" t="s">
        <v>1423</v>
      </c>
      <c r="G67" s="46" t="s">
        <v>690</v>
      </c>
      <c r="H67" s="16"/>
      <c r="I67" s="16"/>
      <c r="J67" s="16"/>
      <c r="K67" s="17">
        <v>1</v>
      </c>
      <c r="L67" s="17">
        <v>1</v>
      </c>
      <c r="M67" s="17">
        <v>2</v>
      </c>
      <c r="N67" s="17">
        <v>6</v>
      </c>
      <c r="O67" s="17">
        <v>2</v>
      </c>
      <c r="P67" s="17">
        <v>2</v>
      </c>
      <c r="Q67" s="17"/>
      <c r="R67" s="17"/>
      <c r="S67" s="17"/>
      <c r="T67" s="17"/>
      <c r="U67" s="18">
        <v>5.7</v>
      </c>
      <c r="V67" s="18">
        <v>6</v>
      </c>
      <c r="W67" s="18">
        <v>5.4</v>
      </c>
      <c r="X67" s="18">
        <v>5.4</v>
      </c>
      <c r="Y67" s="18">
        <f t="shared" si="2"/>
        <v>5.625</v>
      </c>
      <c r="Z67" s="19">
        <v>45</v>
      </c>
      <c r="AA67" s="20"/>
      <c r="AB67" s="20"/>
      <c r="AC67" s="20">
        <v>15</v>
      </c>
      <c r="AD67" s="20"/>
      <c r="AE67" s="20"/>
      <c r="AF67" s="20"/>
      <c r="AG67" s="20"/>
      <c r="AH67" s="45">
        <f t="shared" si="3"/>
        <v>60</v>
      </c>
      <c r="AI67" s="20">
        <v>6</v>
      </c>
      <c r="AJ67" s="16"/>
      <c r="AK67" s="16"/>
      <c r="AL67" s="16" t="s">
        <v>477</v>
      </c>
      <c r="AM67" s="69" t="s">
        <v>1843</v>
      </c>
      <c r="AN67" s="16"/>
      <c r="AO67" s="16"/>
      <c r="AP67" s="16"/>
      <c r="AQ67" s="16"/>
      <c r="AR67" s="16"/>
      <c r="AS67" s="16"/>
      <c r="AT67" s="16"/>
      <c r="AU67" s="31" t="s">
        <v>1428</v>
      </c>
      <c r="AV67" t="s">
        <v>1429</v>
      </c>
      <c r="AW67" t="s">
        <v>1430</v>
      </c>
      <c r="AX67" t="s">
        <v>656</v>
      </c>
      <c r="AY67" t="s">
        <v>937</v>
      </c>
      <c r="AZ67" s="31" t="s">
        <v>202</v>
      </c>
    </row>
    <row r="68" spans="1:52" ht="12.75">
      <c r="A68" s="20">
        <v>59</v>
      </c>
      <c r="B68" s="27" t="s">
        <v>1148</v>
      </c>
      <c r="C68" s="28" t="s">
        <v>1090</v>
      </c>
      <c r="D68" s="20" t="s">
        <v>136</v>
      </c>
      <c r="E68" s="20" t="s">
        <v>467</v>
      </c>
      <c r="F68" s="16" t="s">
        <v>778</v>
      </c>
      <c r="G68" s="46" t="s">
        <v>690</v>
      </c>
      <c r="H68" s="16"/>
      <c r="I68" s="16"/>
      <c r="J68" s="16"/>
      <c r="K68" s="17">
        <v>1</v>
      </c>
      <c r="L68" s="17">
        <v>1</v>
      </c>
      <c r="M68" s="17">
        <v>2</v>
      </c>
      <c r="N68" s="17">
        <v>6</v>
      </c>
      <c r="O68" s="17">
        <v>2</v>
      </c>
      <c r="P68" s="17">
        <v>2</v>
      </c>
      <c r="Q68" s="17"/>
      <c r="R68" s="17">
        <v>2</v>
      </c>
      <c r="S68" s="17">
        <v>1</v>
      </c>
      <c r="T68" s="17"/>
      <c r="U68" s="18">
        <v>5.6</v>
      </c>
      <c r="V68" s="18">
        <v>5.3</v>
      </c>
      <c r="W68" s="18">
        <v>5.8</v>
      </c>
      <c r="X68" s="18">
        <v>5.3</v>
      </c>
      <c r="Y68" s="18">
        <f t="shared" si="2"/>
        <v>5.5</v>
      </c>
      <c r="Z68" s="19">
        <v>45</v>
      </c>
      <c r="AA68" s="20"/>
      <c r="AB68" s="20"/>
      <c r="AC68" s="20">
        <v>15</v>
      </c>
      <c r="AD68" s="20"/>
      <c r="AE68" s="20"/>
      <c r="AF68" s="20"/>
      <c r="AG68" s="20"/>
      <c r="AH68" s="45">
        <f t="shared" si="3"/>
        <v>60</v>
      </c>
      <c r="AI68" s="20">
        <v>6</v>
      </c>
      <c r="AJ68" s="16"/>
      <c r="AK68" s="16"/>
      <c r="AL68" s="16" t="s">
        <v>477</v>
      </c>
      <c r="AM68" s="69" t="s">
        <v>1843</v>
      </c>
      <c r="AN68" s="16"/>
      <c r="AO68" s="16"/>
      <c r="AP68" s="16"/>
      <c r="AQ68" s="16"/>
      <c r="AR68" s="16"/>
      <c r="AS68" s="16"/>
      <c r="AT68" s="16"/>
      <c r="AU68" s="31" t="s">
        <v>1461</v>
      </c>
      <c r="AV68" t="s">
        <v>1462</v>
      </c>
      <c r="AW68" t="s">
        <v>1463</v>
      </c>
      <c r="AX68" t="s">
        <v>513</v>
      </c>
      <c r="AY68" t="s">
        <v>421</v>
      </c>
      <c r="AZ68" s="31" t="s">
        <v>1464</v>
      </c>
    </row>
    <row r="69" spans="1:52" ht="12.75">
      <c r="A69" s="20">
        <v>60</v>
      </c>
      <c r="B69" s="27" t="s">
        <v>1161</v>
      </c>
      <c r="C69" s="28" t="s">
        <v>577</v>
      </c>
      <c r="D69" s="32">
        <v>37942</v>
      </c>
      <c r="E69" s="20" t="s">
        <v>467</v>
      </c>
      <c r="F69" s="16" t="s">
        <v>1456</v>
      </c>
      <c r="G69" s="46" t="s">
        <v>690</v>
      </c>
      <c r="H69" s="16"/>
      <c r="I69" s="16"/>
      <c r="J69" s="16"/>
      <c r="K69" s="17">
        <v>1</v>
      </c>
      <c r="L69" s="17">
        <v>1</v>
      </c>
      <c r="M69" s="17" t="s">
        <v>481</v>
      </c>
      <c r="N69" s="17">
        <v>3</v>
      </c>
      <c r="O69" s="17" t="s">
        <v>481</v>
      </c>
      <c r="P69" s="17" t="s">
        <v>481</v>
      </c>
      <c r="Q69" s="17"/>
      <c r="R69" s="17"/>
      <c r="S69" s="17"/>
      <c r="T69" s="17"/>
      <c r="U69" s="18">
        <v>5.1</v>
      </c>
      <c r="V69" s="18">
        <v>6.3</v>
      </c>
      <c r="W69" s="18">
        <v>5.6</v>
      </c>
      <c r="X69" s="18">
        <v>4.9</v>
      </c>
      <c r="Y69" s="18">
        <f t="shared" si="2"/>
        <v>5.475</v>
      </c>
      <c r="Z69" s="19">
        <v>45</v>
      </c>
      <c r="AA69" s="20"/>
      <c r="AB69" s="20"/>
      <c r="AC69" s="20">
        <v>15</v>
      </c>
      <c r="AD69" s="20"/>
      <c r="AE69" s="20"/>
      <c r="AF69" s="20"/>
      <c r="AG69" s="20"/>
      <c r="AH69" s="45">
        <f t="shared" si="3"/>
        <v>60</v>
      </c>
      <c r="AI69" s="20">
        <v>6</v>
      </c>
      <c r="AJ69" s="16"/>
      <c r="AK69" s="16"/>
      <c r="AL69" s="16" t="s">
        <v>477</v>
      </c>
      <c r="AM69" s="69" t="s">
        <v>1843</v>
      </c>
      <c r="AN69" s="16"/>
      <c r="AO69" s="16"/>
      <c r="AP69" s="16"/>
      <c r="AQ69" s="16"/>
      <c r="AR69" s="16"/>
      <c r="AS69" s="16"/>
      <c r="AT69" s="16"/>
      <c r="AU69" s="31" t="s">
        <v>1457</v>
      </c>
      <c r="AV69" t="s">
        <v>1458</v>
      </c>
      <c r="AW69" t="s">
        <v>1459</v>
      </c>
      <c r="AX69" t="s">
        <v>1128</v>
      </c>
      <c r="AY69" t="s">
        <v>717</v>
      </c>
      <c r="AZ69" s="31" t="s">
        <v>573</v>
      </c>
    </row>
    <row r="70" spans="1:52" ht="12.75">
      <c r="A70" s="20">
        <v>61</v>
      </c>
      <c r="B70" s="27" t="s">
        <v>605</v>
      </c>
      <c r="C70" s="28" t="s">
        <v>531</v>
      </c>
      <c r="D70" s="32">
        <v>37895</v>
      </c>
      <c r="E70" s="20" t="s">
        <v>467</v>
      </c>
      <c r="F70" s="16" t="s">
        <v>691</v>
      </c>
      <c r="G70" s="16">
        <v>135</v>
      </c>
      <c r="H70" s="16"/>
      <c r="I70" s="16"/>
      <c r="J70" s="16" t="s">
        <v>606</v>
      </c>
      <c r="K70" s="17">
        <v>1</v>
      </c>
      <c r="L70" s="17">
        <v>1</v>
      </c>
      <c r="M70" s="17">
        <v>2</v>
      </c>
      <c r="N70" s="17"/>
      <c r="O70" s="17">
        <v>2</v>
      </c>
      <c r="P70" s="17">
        <v>2</v>
      </c>
      <c r="Q70" s="17">
        <v>2</v>
      </c>
      <c r="R70" s="17"/>
      <c r="S70" s="17"/>
      <c r="T70" s="17"/>
      <c r="U70" s="18">
        <v>5.1</v>
      </c>
      <c r="V70" s="18">
        <v>5.6</v>
      </c>
      <c r="W70" s="18">
        <v>6.1</v>
      </c>
      <c r="X70" s="18">
        <v>5.6</v>
      </c>
      <c r="Y70" s="18">
        <f t="shared" si="2"/>
        <v>5.6</v>
      </c>
      <c r="Z70" s="19">
        <v>45</v>
      </c>
      <c r="AA70" s="20"/>
      <c r="AB70" s="20"/>
      <c r="AC70" s="20">
        <v>15</v>
      </c>
      <c r="AD70" s="20"/>
      <c r="AE70" s="20"/>
      <c r="AF70" s="20"/>
      <c r="AG70" s="20"/>
      <c r="AH70" s="45">
        <f t="shared" si="3"/>
        <v>60</v>
      </c>
      <c r="AI70" s="20">
        <v>6</v>
      </c>
      <c r="AJ70" s="16"/>
      <c r="AK70" s="16"/>
      <c r="AL70" s="16" t="s">
        <v>477</v>
      </c>
      <c r="AM70" s="69" t="s">
        <v>1843</v>
      </c>
      <c r="AN70" s="16"/>
      <c r="AO70" s="16"/>
      <c r="AP70" s="16"/>
      <c r="AQ70" s="16"/>
      <c r="AR70" s="16"/>
      <c r="AS70" s="16"/>
      <c r="AT70" s="16"/>
      <c r="AU70" s="31" t="s">
        <v>614</v>
      </c>
      <c r="AV70" t="s">
        <v>615</v>
      </c>
      <c r="AW70" t="s">
        <v>616</v>
      </c>
      <c r="AX70" t="s">
        <v>521</v>
      </c>
      <c r="AY70" t="s">
        <v>421</v>
      </c>
      <c r="AZ70" s="31" t="s">
        <v>573</v>
      </c>
    </row>
    <row r="71" spans="1:52" ht="12.75">
      <c r="A71" s="20">
        <v>62</v>
      </c>
      <c r="B71" s="27" t="s">
        <v>1441</v>
      </c>
      <c r="C71" s="28" t="s">
        <v>618</v>
      </c>
      <c r="D71" s="32">
        <v>38258</v>
      </c>
      <c r="E71" s="20" t="s">
        <v>467</v>
      </c>
      <c r="F71" s="16" t="s">
        <v>1442</v>
      </c>
      <c r="G71" s="16"/>
      <c r="H71" s="16"/>
      <c r="I71" s="16"/>
      <c r="J71" s="16"/>
      <c r="K71" s="17">
        <v>1</v>
      </c>
      <c r="L71" s="17">
        <v>1</v>
      </c>
      <c r="M71" s="17">
        <v>2</v>
      </c>
      <c r="N71" s="17">
        <v>7</v>
      </c>
      <c r="O71" s="17">
        <v>2</v>
      </c>
      <c r="P71" s="17">
        <v>1</v>
      </c>
      <c r="Q71" s="17"/>
      <c r="R71" s="17"/>
      <c r="S71" s="17"/>
      <c r="T71" s="17"/>
      <c r="U71" s="18">
        <v>6.2</v>
      </c>
      <c r="V71" s="18">
        <v>5.5</v>
      </c>
      <c r="W71" s="18">
        <v>5.2</v>
      </c>
      <c r="X71" s="18">
        <v>4.5</v>
      </c>
      <c r="Y71" s="18">
        <f t="shared" si="2"/>
        <v>5.35</v>
      </c>
      <c r="Z71" s="19">
        <v>45</v>
      </c>
      <c r="AA71" s="20"/>
      <c r="AB71" s="20"/>
      <c r="AC71" s="20">
        <v>15</v>
      </c>
      <c r="AD71" s="20"/>
      <c r="AE71" s="20"/>
      <c r="AF71" s="20"/>
      <c r="AG71" s="20"/>
      <c r="AH71" s="45">
        <f t="shared" si="3"/>
        <v>60</v>
      </c>
      <c r="AI71" s="20">
        <v>5.9</v>
      </c>
      <c r="AJ71" s="16" t="s">
        <v>188</v>
      </c>
      <c r="AK71" s="16"/>
      <c r="AL71" s="16" t="s">
        <v>482</v>
      </c>
      <c r="AM71" s="69" t="s">
        <v>1843</v>
      </c>
      <c r="AN71" s="16"/>
      <c r="AO71" s="16"/>
      <c r="AP71" s="16"/>
      <c r="AQ71" s="16"/>
      <c r="AR71" s="16"/>
      <c r="AS71" s="16"/>
      <c r="AT71" s="16"/>
      <c r="AU71" s="31" t="s">
        <v>1443</v>
      </c>
      <c r="AV71" t="s">
        <v>227</v>
      </c>
      <c r="AW71" t="s">
        <v>228</v>
      </c>
      <c r="AX71" t="s">
        <v>676</v>
      </c>
      <c r="AY71" t="s">
        <v>421</v>
      </c>
      <c r="AZ71" s="31" t="s">
        <v>1419</v>
      </c>
    </row>
    <row r="72" spans="1:52" ht="12.75">
      <c r="A72" s="20">
        <v>63</v>
      </c>
      <c r="B72" s="27" t="s">
        <v>593</v>
      </c>
      <c r="C72" s="28" t="s">
        <v>1336</v>
      </c>
      <c r="D72" s="32">
        <v>38211</v>
      </c>
      <c r="E72" s="20" t="s">
        <v>467</v>
      </c>
      <c r="F72" s="16" t="s">
        <v>1509</v>
      </c>
      <c r="G72" s="46" t="s">
        <v>690</v>
      </c>
      <c r="H72" s="16"/>
      <c r="I72" s="16"/>
      <c r="J72" s="16"/>
      <c r="K72" s="17">
        <v>1</v>
      </c>
      <c r="L72" s="17">
        <v>1</v>
      </c>
      <c r="M72" s="17">
        <v>2</v>
      </c>
      <c r="N72" s="17"/>
      <c r="O72" s="17">
        <v>2</v>
      </c>
      <c r="P72" s="17">
        <v>2</v>
      </c>
      <c r="Q72" s="17"/>
      <c r="R72" s="17"/>
      <c r="S72" s="17"/>
      <c r="T72" s="17"/>
      <c r="U72" s="18">
        <v>5.1</v>
      </c>
      <c r="V72" s="18">
        <v>5.7</v>
      </c>
      <c r="W72" s="18">
        <v>5.3</v>
      </c>
      <c r="X72" s="18">
        <v>5.8</v>
      </c>
      <c r="Y72" s="18">
        <f t="shared" si="2"/>
        <v>5.4750000000000005</v>
      </c>
      <c r="Z72" s="19">
        <v>45</v>
      </c>
      <c r="AA72" s="20"/>
      <c r="AB72" s="20"/>
      <c r="AC72" s="20">
        <v>15</v>
      </c>
      <c r="AD72" s="20"/>
      <c r="AE72" s="20"/>
      <c r="AF72" s="20"/>
      <c r="AG72" s="20"/>
      <c r="AH72" s="45">
        <f t="shared" si="3"/>
        <v>60</v>
      </c>
      <c r="AI72" s="20">
        <v>5.9</v>
      </c>
      <c r="AJ72" s="16"/>
      <c r="AK72" s="16"/>
      <c r="AL72" s="16" t="s">
        <v>477</v>
      </c>
      <c r="AM72" s="69" t="s">
        <v>1843</v>
      </c>
      <c r="AN72" s="16"/>
      <c r="AO72" s="16"/>
      <c r="AP72" s="16"/>
      <c r="AQ72" s="16"/>
      <c r="AR72" s="16"/>
      <c r="AS72" s="16"/>
      <c r="AT72" s="16"/>
      <c r="AU72" s="31" t="s">
        <v>1510</v>
      </c>
      <c r="AV72" t="s">
        <v>1470</v>
      </c>
      <c r="AW72" t="s">
        <v>1471</v>
      </c>
      <c r="AX72" t="s">
        <v>683</v>
      </c>
      <c r="AY72" t="s">
        <v>954</v>
      </c>
      <c r="AZ72" s="31" t="s">
        <v>955</v>
      </c>
    </row>
    <row r="73" spans="1:52" ht="12.75">
      <c r="A73" s="20">
        <v>64</v>
      </c>
      <c r="B73" s="27" t="s">
        <v>1586</v>
      </c>
      <c r="C73" s="28" t="s">
        <v>618</v>
      </c>
      <c r="D73" s="32">
        <v>37512</v>
      </c>
      <c r="E73" s="20" t="s">
        <v>467</v>
      </c>
      <c r="F73" s="16" t="s">
        <v>1681</v>
      </c>
      <c r="G73" s="46"/>
      <c r="H73" s="16"/>
      <c r="I73" s="16"/>
      <c r="J73" s="16"/>
      <c r="K73" s="17">
        <v>1</v>
      </c>
      <c r="L73" s="17">
        <v>1</v>
      </c>
      <c r="M73" s="17">
        <v>1</v>
      </c>
      <c r="N73" s="17">
        <v>7</v>
      </c>
      <c r="O73" s="17">
        <v>1</v>
      </c>
      <c r="P73" s="17">
        <v>1</v>
      </c>
      <c r="Q73" s="17"/>
      <c r="R73" s="17"/>
      <c r="S73" s="17"/>
      <c r="T73" s="17"/>
      <c r="U73" s="18">
        <v>5</v>
      </c>
      <c r="V73" s="18">
        <v>5.8</v>
      </c>
      <c r="W73" s="18">
        <v>5.2</v>
      </c>
      <c r="X73" s="18">
        <v>6</v>
      </c>
      <c r="Y73" s="18">
        <f t="shared" si="2"/>
        <v>5.5</v>
      </c>
      <c r="Z73" s="19">
        <v>45</v>
      </c>
      <c r="AA73" s="20"/>
      <c r="AB73" s="20"/>
      <c r="AC73" s="20">
        <v>15</v>
      </c>
      <c r="AD73" s="20"/>
      <c r="AE73" s="20"/>
      <c r="AF73" s="20"/>
      <c r="AG73" s="20"/>
      <c r="AH73" s="45">
        <f t="shared" si="3"/>
        <v>60</v>
      </c>
      <c r="AI73" s="20">
        <v>5.9</v>
      </c>
      <c r="AJ73" s="16"/>
      <c r="AK73" s="16"/>
      <c r="AL73" s="16" t="s">
        <v>477</v>
      </c>
      <c r="AM73" s="69" t="s">
        <v>1843</v>
      </c>
      <c r="AN73" s="16"/>
      <c r="AO73" s="16"/>
      <c r="AP73" s="16"/>
      <c r="AQ73" s="16"/>
      <c r="AR73" s="16"/>
      <c r="AS73" s="16"/>
      <c r="AT73" s="16"/>
      <c r="AU73" s="31" t="s">
        <v>1682</v>
      </c>
      <c r="AV73" t="s">
        <v>1683</v>
      </c>
      <c r="AW73" t="s">
        <v>1684</v>
      </c>
      <c r="AX73" t="s">
        <v>25</v>
      </c>
      <c r="AY73" t="s">
        <v>1685</v>
      </c>
      <c r="AZ73" s="31" t="s">
        <v>1686</v>
      </c>
    </row>
    <row r="74" spans="1:52" ht="12.75">
      <c r="A74" s="20">
        <v>65</v>
      </c>
      <c r="B74" s="27" t="s">
        <v>1420</v>
      </c>
      <c r="C74" s="28" t="s">
        <v>1421</v>
      </c>
      <c r="D74" s="32">
        <v>38265</v>
      </c>
      <c r="E74" s="20" t="s">
        <v>467</v>
      </c>
      <c r="F74" s="16" t="s">
        <v>1432</v>
      </c>
      <c r="G74" s="46" t="s">
        <v>690</v>
      </c>
      <c r="H74" s="16"/>
      <c r="I74" s="16"/>
      <c r="J74" s="16"/>
      <c r="K74" s="17">
        <v>1</v>
      </c>
      <c r="L74" s="17">
        <v>1</v>
      </c>
      <c r="M74" s="17">
        <v>2</v>
      </c>
      <c r="N74" s="17">
        <v>6</v>
      </c>
      <c r="O74" s="17">
        <v>2</v>
      </c>
      <c r="P74" s="17">
        <v>2</v>
      </c>
      <c r="Q74" s="17"/>
      <c r="R74" s="17" t="s">
        <v>481</v>
      </c>
      <c r="S74" s="17"/>
      <c r="T74" s="17"/>
      <c r="U74" s="18">
        <v>4.6</v>
      </c>
      <c r="V74" s="18">
        <v>5.4</v>
      </c>
      <c r="W74" s="18">
        <v>5.7</v>
      </c>
      <c r="X74" s="18">
        <v>5</v>
      </c>
      <c r="Y74" s="18">
        <f aca="true" t="shared" si="4" ref="Y74:Y91">SUM(U74:X74)/4</f>
        <v>5.175</v>
      </c>
      <c r="Z74" s="19">
        <v>45</v>
      </c>
      <c r="AA74" s="20"/>
      <c r="AB74" s="20"/>
      <c r="AC74" s="20">
        <v>15</v>
      </c>
      <c r="AD74" s="20"/>
      <c r="AE74" s="20"/>
      <c r="AF74" s="20"/>
      <c r="AG74" s="20"/>
      <c r="AH74" s="45">
        <f aca="true" t="shared" si="5" ref="AH74:AH91">SUM(Z74:AG74)</f>
        <v>60</v>
      </c>
      <c r="AI74" s="20">
        <v>5.9</v>
      </c>
      <c r="AJ74" s="16"/>
      <c r="AK74" s="16"/>
      <c r="AL74" s="16" t="s">
        <v>477</v>
      </c>
      <c r="AM74" s="69" t="s">
        <v>1843</v>
      </c>
      <c r="AN74" s="16"/>
      <c r="AO74" s="16"/>
      <c r="AP74" s="16"/>
      <c r="AQ74" s="16"/>
      <c r="AR74" s="16"/>
      <c r="AS74" s="16"/>
      <c r="AT74" s="16"/>
      <c r="AU74" s="31" t="s">
        <v>1433</v>
      </c>
      <c r="AV74" t="s">
        <v>350</v>
      </c>
      <c r="AW74" t="s">
        <v>351</v>
      </c>
      <c r="AX74" t="s">
        <v>492</v>
      </c>
      <c r="AY74" t="s">
        <v>551</v>
      </c>
      <c r="AZ74" s="31" t="s">
        <v>1069</v>
      </c>
    </row>
    <row r="75" spans="1:52" ht="12.75">
      <c r="A75" s="20">
        <v>66</v>
      </c>
      <c r="B75" s="27" t="s">
        <v>203</v>
      </c>
      <c r="C75" s="28" t="s">
        <v>636</v>
      </c>
      <c r="D75" s="32">
        <v>37806</v>
      </c>
      <c r="E75" s="20" t="s">
        <v>467</v>
      </c>
      <c r="F75" s="16" t="s">
        <v>204</v>
      </c>
      <c r="G75" s="46" t="s">
        <v>690</v>
      </c>
      <c r="H75" s="16">
        <v>1</v>
      </c>
      <c r="I75" s="16"/>
      <c r="J75" s="16"/>
      <c r="K75" s="17">
        <v>1</v>
      </c>
      <c r="L75" s="17">
        <v>1</v>
      </c>
      <c r="M75" s="17" t="s">
        <v>481</v>
      </c>
      <c r="N75" s="17"/>
      <c r="O75" s="17"/>
      <c r="P75" s="17">
        <v>1</v>
      </c>
      <c r="Q75" s="17" t="s">
        <v>481</v>
      </c>
      <c r="R75" s="17" t="s">
        <v>481</v>
      </c>
      <c r="S75" s="17">
        <v>1</v>
      </c>
      <c r="T75" s="17"/>
      <c r="U75" s="18">
        <v>5.6</v>
      </c>
      <c r="V75" s="18">
        <v>5.5</v>
      </c>
      <c r="W75" s="18">
        <v>5.1</v>
      </c>
      <c r="X75" s="18">
        <v>5.4</v>
      </c>
      <c r="Y75" s="18">
        <f t="shared" si="4"/>
        <v>5.4</v>
      </c>
      <c r="Z75" s="19">
        <v>45</v>
      </c>
      <c r="AA75" s="20"/>
      <c r="AB75" s="20"/>
      <c r="AC75" s="20">
        <v>15</v>
      </c>
      <c r="AD75" s="20"/>
      <c r="AE75" s="20"/>
      <c r="AF75" s="20"/>
      <c r="AG75" s="20"/>
      <c r="AH75" s="45">
        <f t="shared" si="5"/>
        <v>60</v>
      </c>
      <c r="AI75" s="20">
        <v>5.7</v>
      </c>
      <c r="AJ75" s="16" t="s">
        <v>205</v>
      </c>
      <c r="AK75" s="16"/>
      <c r="AL75" s="16" t="s">
        <v>482</v>
      </c>
      <c r="AM75" s="69" t="s">
        <v>1843</v>
      </c>
      <c r="AN75" s="16"/>
      <c r="AO75" s="16"/>
      <c r="AP75" s="16"/>
      <c r="AQ75" s="16"/>
      <c r="AR75" s="16"/>
      <c r="AS75" s="16"/>
      <c r="AT75" s="16"/>
      <c r="AU75" s="31" t="s">
        <v>206</v>
      </c>
      <c r="AV75" t="s">
        <v>207</v>
      </c>
      <c r="AW75" t="s">
        <v>208</v>
      </c>
      <c r="AX75" t="s">
        <v>209</v>
      </c>
      <c r="AY75" t="s">
        <v>550</v>
      </c>
      <c r="AZ75" s="31" t="s">
        <v>193</v>
      </c>
    </row>
    <row r="76" spans="1:52" ht="12.75">
      <c r="A76" s="20">
        <v>67</v>
      </c>
      <c r="B76" s="27" t="s">
        <v>1452</v>
      </c>
      <c r="C76" s="28" t="s">
        <v>553</v>
      </c>
      <c r="D76" s="32">
        <v>37647</v>
      </c>
      <c r="E76" s="20" t="s">
        <v>467</v>
      </c>
      <c r="F76" s="16" t="s">
        <v>1124</v>
      </c>
      <c r="G76" s="46" t="s">
        <v>690</v>
      </c>
      <c r="H76" s="16"/>
      <c r="I76" s="16"/>
      <c r="J76" s="16"/>
      <c r="K76" s="17">
        <v>1</v>
      </c>
      <c r="L76" s="17">
        <v>1</v>
      </c>
      <c r="M76" s="17" t="s">
        <v>481</v>
      </c>
      <c r="N76" s="17">
        <v>2</v>
      </c>
      <c r="O76" s="17">
        <v>1</v>
      </c>
      <c r="P76" s="17" t="s">
        <v>481</v>
      </c>
      <c r="Q76" s="17"/>
      <c r="R76" s="17"/>
      <c r="S76" s="17"/>
      <c r="T76" s="17"/>
      <c r="U76" s="18">
        <v>5.3</v>
      </c>
      <c r="V76" s="18">
        <v>5.9</v>
      </c>
      <c r="W76" s="18">
        <v>5</v>
      </c>
      <c r="X76" s="18">
        <v>5.6</v>
      </c>
      <c r="Y76" s="18">
        <f t="shared" si="4"/>
        <v>5.449999999999999</v>
      </c>
      <c r="Z76" s="19">
        <v>45</v>
      </c>
      <c r="AA76" s="20"/>
      <c r="AB76" s="20"/>
      <c r="AC76" s="20">
        <v>15</v>
      </c>
      <c r="AD76" s="20"/>
      <c r="AE76" s="20"/>
      <c r="AF76" s="20"/>
      <c r="AG76" s="20"/>
      <c r="AH76" s="45">
        <f t="shared" si="5"/>
        <v>60</v>
      </c>
      <c r="AI76" s="20">
        <v>5.7</v>
      </c>
      <c r="AJ76" s="16"/>
      <c r="AK76" s="16"/>
      <c r="AL76" s="16" t="s">
        <v>477</v>
      </c>
      <c r="AM76" s="69" t="s">
        <v>1843</v>
      </c>
      <c r="AN76" s="16"/>
      <c r="AO76" s="16"/>
      <c r="AP76" s="16"/>
      <c r="AQ76" s="16"/>
      <c r="AR76" s="16"/>
      <c r="AS76" s="16"/>
      <c r="AT76" s="16"/>
      <c r="AU76" s="31" t="s">
        <v>1453</v>
      </c>
      <c r="AV76" t="s">
        <v>1454</v>
      </c>
      <c r="AW76" t="s">
        <v>1455</v>
      </c>
      <c r="AX76" t="s">
        <v>1128</v>
      </c>
      <c r="AY76" t="s">
        <v>717</v>
      </c>
      <c r="AZ76" s="31" t="s">
        <v>573</v>
      </c>
    </row>
    <row r="77" spans="1:52" ht="12.75">
      <c r="A77" s="20">
        <v>68</v>
      </c>
      <c r="B77" s="27" t="s">
        <v>593</v>
      </c>
      <c r="C77" s="28" t="s">
        <v>599</v>
      </c>
      <c r="D77" s="32">
        <v>37807</v>
      </c>
      <c r="E77" s="20" t="s">
        <v>467</v>
      </c>
      <c r="F77" s="16" t="s">
        <v>600</v>
      </c>
      <c r="G77" s="46" t="s">
        <v>690</v>
      </c>
      <c r="H77" s="16"/>
      <c r="I77" s="16"/>
      <c r="J77" s="16"/>
      <c r="K77" s="17">
        <v>1</v>
      </c>
      <c r="L77" s="17">
        <v>1</v>
      </c>
      <c r="M77" s="17">
        <v>1</v>
      </c>
      <c r="N77" s="17">
        <v>7</v>
      </c>
      <c r="O77" s="17">
        <v>2</v>
      </c>
      <c r="P77" s="17">
        <v>2</v>
      </c>
      <c r="Q77" s="17">
        <v>2</v>
      </c>
      <c r="R77" s="17"/>
      <c r="S77" s="17"/>
      <c r="T77" s="17"/>
      <c r="U77" s="18">
        <v>5.1</v>
      </c>
      <c r="V77" s="18">
        <v>5.9</v>
      </c>
      <c r="W77" s="18">
        <v>6.3</v>
      </c>
      <c r="X77" s="18">
        <v>4.5</v>
      </c>
      <c r="Y77" s="18">
        <f t="shared" si="4"/>
        <v>5.45</v>
      </c>
      <c r="Z77" s="19">
        <v>45</v>
      </c>
      <c r="AA77" s="20"/>
      <c r="AB77" s="20"/>
      <c r="AC77" s="20">
        <v>15</v>
      </c>
      <c r="AD77" s="20"/>
      <c r="AE77" s="20"/>
      <c r="AF77" s="20"/>
      <c r="AG77" s="20"/>
      <c r="AH77" s="45">
        <f t="shared" si="5"/>
        <v>60</v>
      </c>
      <c r="AI77" s="20">
        <v>5.7</v>
      </c>
      <c r="AJ77" s="16"/>
      <c r="AK77" s="16"/>
      <c r="AL77" s="16" t="s">
        <v>477</v>
      </c>
      <c r="AM77" s="69" t="s">
        <v>1843</v>
      </c>
      <c r="AN77" s="16"/>
      <c r="AO77" s="16"/>
      <c r="AP77" s="16"/>
      <c r="AQ77" s="16"/>
      <c r="AR77" s="16"/>
      <c r="AS77" s="16"/>
      <c r="AT77" s="16"/>
      <c r="AU77" s="31" t="s">
        <v>601</v>
      </c>
      <c r="AV77" t="s">
        <v>602</v>
      </c>
      <c r="AW77" t="s">
        <v>603</v>
      </c>
      <c r="AX77" t="s">
        <v>604</v>
      </c>
      <c r="AY77" t="s">
        <v>421</v>
      </c>
      <c r="AZ77" s="31" t="s">
        <v>573</v>
      </c>
    </row>
    <row r="78" spans="1:52" ht="12.75">
      <c r="A78" s="20">
        <v>69</v>
      </c>
      <c r="B78" s="27" t="s">
        <v>657</v>
      </c>
      <c r="C78" s="28" t="s">
        <v>658</v>
      </c>
      <c r="D78" s="20" t="s">
        <v>659</v>
      </c>
      <c r="E78" s="20" t="s">
        <v>467</v>
      </c>
      <c r="F78" s="16" t="s">
        <v>660</v>
      </c>
      <c r="G78" s="46" t="s">
        <v>690</v>
      </c>
      <c r="H78" s="16"/>
      <c r="I78" s="16"/>
      <c r="J78" s="16"/>
      <c r="K78" s="17">
        <v>1</v>
      </c>
      <c r="L78" s="17">
        <v>1</v>
      </c>
      <c r="M78" s="17">
        <v>2</v>
      </c>
      <c r="N78" s="17" t="s">
        <v>661</v>
      </c>
      <c r="O78" s="17">
        <v>2</v>
      </c>
      <c r="P78" s="17">
        <v>2</v>
      </c>
      <c r="Q78" s="17"/>
      <c r="R78" s="17"/>
      <c r="S78" s="17">
        <v>1</v>
      </c>
      <c r="T78" s="17"/>
      <c r="U78" s="18">
        <v>5.1</v>
      </c>
      <c r="V78" s="18">
        <v>5</v>
      </c>
      <c r="W78" s="18">
        <v>5.5</v>
      </c>
      <c r="X78" s="18">
        <v>5</v>
      </c>
      <c r="Y78" s="18">
        <f t="shared" si="4"/>
        <v>5.15</v>
      </c>
      <c r="Z78" s="19">
        <v>45</v>
      </c>
      <c r="AA78" s="20"/>
      <c r="AB78" s="20"/>
      <c r="AC78" s="20">
        <v>15</v>
      </c>
      <c r="AD78" s="20"/>
      <c r="AE78" s="20"/>
      <c r="AF78" s="20"/>
      <c r="AG78" s="20"/>
      <c r="AH78" s="45">
        <f t="shared" si="5"/>
        <v>60</v>
      </c>
      <c r="AI78" s="20">
        <v>5.7</v>
      </c>
      <c r="AJ78" s="16"/>
      <c r="AK78" s="16"/>
      <c r="AL78" s="16" t="s">
        <v>477</v>
      </c>
      <c r="AM78" s="69" t="s">
        <v>1843</v>
      </c>
      <c r="AN78" s="16"/>
      <c r="AO78" s="16"/>
      <c r="AP78" s="16"/>
      <c r="AQ78" s="16"/>
      <c r="AR78" s="16"/>
      <c r="AS78" s="16"/>
      <c r="AT78" s="16"/>
      <c r="AU78" s="31" t="s">
        <v>662</v>
      </c>
      <c r="AV78" t="s">
        <v>663</v>
      </c>
      <c r="AW78" t="s">
        <v>664</v>
      </c>
      <c r="AX78" t="s">
        <v>604</v>
      </c>
      <c r="AY78" t="s">
        <v>665</v>
      </c>
      <c r="AZ78" s="31" t="s">
        <v>575</v>
      </c>
    </row>
    <row r="79" spans="1:52" ht="12.75">
      <c r="A79" s="20">
        <v>70</v>
      </c>
      <c r="B79" s="27" t="s">
        <v>593</v>
      </c>
      <c r="C79" s="28" t="s">
        <v>641</v>
      </c>
      <c r="D79" s="20" t="s">
        <v>642</v>
      </c>
      <c r="E79" s="20" t="s">
        <v>467</v>
      </c>
      <c r="F79" s="16" t="s">
        <v>643</v>
      </c>
      <c r="G79" s="46" t="s">
        <v>690</v>
      </c>
      <c r="H79" s="16"/>
      <c r="I79" s="16"/>
      <c r="J79" s="16"/>
      <c r="K79" s="17">
        <v>1</v>
      </c>
      <c r="L79" s="17">
        <v>1</v>
      </c>
      <c r="M79" s="17"/>
      <c r="N79" s="17"/>
      <c r="O79" s="17">
        <v>1</v>
      </c>
      <c r="P79" s="17">
        <v>2</v>
      </c>
      <c r="Q79" s="17"/>
      <c r="R79" s="17"/>
      <c r="S79" s="17"/>
      <c r="T79" s="17"/>
      <c r="U79" s="18">
        <v>5</v>
      </c>
      <c r="V79" s="18">
        <v>6.1</v>
      </c>
      <c r="W79" s="18">
        <v>5.1</v>
      </c>
      <c r="X79" s="18">
        <v>5</v>
      </c>
      <c r="Y79" s="18">
        <f t="shared" si="4"/>
        <v>5.3</v>
      </c>
      <c r="Z79" s="19">
        <v>45</v>
      </c>
      <c r="AA79" s="20"/>
      <c r="AB79" s="20"/>
      <c r="AC79" s="20">
        <v>15</v>
      </c>
      <c r="AD79" s="20"/>
      <c r="AE79" s="20"/>
      <c r="AF79" s="20"/>
      <c r="AG79" s="20"/>
      <c r="AH79" s="45">
        <f t="shared" si="5"/>
        <v>60</v>
      </c>
      <c r="AI79" s="20">
        <v>5.7</v>
      </c>
      <c r="AJ79" s="16"/>
      <c r="AK79" s="16"/>
      <c r="AL79" s="16" t="s">
        <v>477</v>
      </c>
      <c r="AM79" s="69" t="s">
        <v>1843</v>
      </c>
      <c r="AN79" s="16"/>
      <c r="AO79" s="16"/>
      <c r="AP79" s="16"/>
      <c r="AQ79" s="16"/>
      <c r="AR79" s="16"/>
      <c r="AS79" s="16"/>
      <c r="AT79" s="16"/>
      <c r="AU79" s="31" t="s">
        <v>644</v>
      </c>
      <c r="AV79" t="s">
        <v>645</v>
      </c>
      <c r="AW79" t="s">
        <v>646</v>
      </c>
      <c r="AX79" t="s">
        <v>513</v>
      </c>
      <c r="AY79" t="s">
        <v>550</v>
      </c>
      <c r="AZ79" s="31" t="s">
        <v>574</v>
      </c>
    </row>
    <row r="80" spans="1:52" ht="12.75">
      <c r="A80" s="20">
        <v>71</v>
      </c>
      <c r="B80" s="27" t="s">
        <v>1060</v>
      </c>
      <c r="C80" s="28" t="s">
        <v>882</v>
      </c>
      <c r="D80" s="32">
        <v>38277</v>
      </c>
      <c r="E80" s="20" t="s">
        <v>467</v>
      </c>
      <c r="F80" s="16" t="s">
        <v>1413</v>
      </c>
      <c r="G80" s="46" t="s">
        <v>690</v>
      </c>
      <c r="H80" s="16"/>
      <c r="I80" s="16"/>
      <c r="J80" s="16"/>
      <c r="K80" s="17">
        <v>1</v>
      </c>
      <c r="L80" s="17">
        <v>1</v>
      </c>
      <c r="M80" s="17" t="s">
        <v>481</v>
      </c>
      <c r="N80" s="17"/>
      <c r="O80" s="17" t="s">
        <v>481</v>
      </c>
      <c r="P80" s="17" t="s">
        <v>481</v>
      </c>
      <c r="Q80" s="17"/>
      <c r="R80" s="17"/>
      <c r="S80" s="17">
        <v>1</v>
      </c>
      <c r="T80" s="17"/>
      <c r="U80" s="18">
        <v>5.8</v>
      </c>
      <c r="V80" s="18">
        <v>5.3</v>
      </c>
      <c r="W80" s="18">
        <v>5.4</v>
      </c>
      <c r="X80" s="18">
        <v>5</v>
      </c>
      <c r="Y80" s="18">
        <f t="shared" si="4"/>
        <v>5.375</v>
      </c>
      <c r="Z80" s="19">
        <v>45</v>
      </c>
      <c r="AA80" s="20"/>
      <c r="AB80" s="20"/>
      <c r="AC80" s="20">
        <v>15</v>
      </c>
      <c r="AD80" s="20"/>
      <c r="AE80" s="20"/>
      <c r="AF80" s="20"/>
      <c r="AG80" s="20"/>
      <c r="AH80" s="45">
        <f t="shared" si="5"/>
        <v>60</v>
      </c>
      <c r="AI80" s="20">
        <v>5.6</v>
      </c>
      <c r="AJ80" s="16"/>
      <c r="AK80" s="16"/>
      <c r="AL80" s="16" t="s">
        <v>482</v>
      </c>
      <c r="AM80" s="69" t="s">
        <v>1843</v>
      </c>
      <c r="AN80" s="16"/>
      <c r="AO80" s="16"/>
      <c r="AP80" s="16"/>
      <c r="AQ80" s="16"/>
      <c r="AR80" s="16"/>
      <c r="AS80" s="16"/>
      <c r="AT80" s="16"/>
      <c r="AV80" t="s">
        <v>344</v>
      </c>
      <c r="AW80" t="s">
        <v>160</v>
      </c>
      <c r="AX80" t="s">
        <v>1147</v>
      </c>
      <c r="AY80" t="s">
        <v>925</v>
      </c>
      <c r="AZ80" s="31" t="s">
        <v>1414</v>
      </c>
    </row>
    <row r="81" spans="1:52" ht="12.75">
      <c r="A81" s="20">
        <v>72</v>
      </c>
      <c r="B81" s="27" t="s">
        <v>795</v>
      </c>
      <c r="C81" s="28" t="s">
        <v>783</v>
      </c>
      <c r="D81" s="32">
        <v>38232</v>
      </c>
      <c r="E81" s="20" t="s">
        <v>467</v>
      </c>
      <c r="F81" s="16" t="s">
        <v>643</v>
      </c>
      <c r="G81" s="46" t="s">
        <v>690</v>
      </c>
      <c r="H81" s="16"/>
      <c r="I81" s="16"/>
      <c r="J81" s="16"/>
      <c r="K81" s="17">
        <v>1</v>
      </c>
      <c r="L81" s="17">
        <v>1</v>
      </c>
      <c r="M81" s="17">
        <v>2</v>
      </c>
      <c r="N81" s="17"/>
      <c r="O81" s="17">
        <v>1</v>
      </c>
      <c r="P81" s="17">
        <v>2</v>
      </c>
      <c r="Q81" s="17"/>
      <c r="R81" s="17"/>
      <c r="S81" s="17"/>
      <c r="T81" s="17"/>
      <c r="U81" s="18">
        <v>5</v>
      </c>
      <c r="V81" s="18">
        <v>5.6</v>
      </c>
      <c r="W81" s="18">
        <v>5.1</v>
      </c>
      <c r="X81" s="18">
        <v>5.2</v>
      </c>
      <c r="Y81" s="18">
        <f t="shared" si="4"/>
        <v>5.225</v>
      </c>
      <c r="Z81" s="19">
        <v>45</v>
      </c>
      <c r="AA81" s="20"/>
      <c r="AB81" s="20"/>
      <c r="AC81" s="20">
        <v>15</v>
      </c>
      <c r="AD81" s="20"/>
      <c r="AE81" s="20"/>
      <c r="AF81" s="20"/>
      <c r="AG81" s="20"/>
      <c r="AH81" s="45">
        <f t="shared" si="5"/>
        <v>60</v>
      </c>
      <c r="AI81" s="20">
        <v>5.6</v>
      </c>
      <c r="AJ81" s="16"/>
      <c r="AK81" s="16"/>
      <c r="AL81" s="16" t="s">
        <v>477</v>
      </c>
      <c r="AM81" s="69" t="s">
        <v>1843</v>
      </c>
      <c r="AN81" s="16"/>
      <c r="AO81" s="16"/>
      <c r="AP81" s="16"/>
      <c r="AQ81" s="16"/>
      <c r="AR81" s="16"/>
      <c r="AS81" s="16"/>
      <c r="AT81" s="16"/>
      <c r="AU81" s="31" t="s">
        <v>796</v>
      </c>
      <c r="AV81" t="s">
        <v>797</v>
      </c>
      <c r="AW81" t="s">
        <v>798</v>
      </c>
      <c r="AX81" t="s">
        <v>513</v>
      </c>
      <c r="AY81" t="s">
        <v>550</v>
      </c>
      <c r="AZ81" s="31" t="s">
        <v>574</v>
      </c>
    </row>
    <row r="82" spans="1:52" ht="12.75">
      <c r="A82" s="20">
        <v>73</v>
      </c>
      <c r="B82" s="27" t="s">
        <v>1373</v>
      </c>
      <c r="C82" s="28" t="s">
        <v>1374</v>
      </c>
      <c r="D82" s="32">
        <v>38254</v>
      </c>
      <c r="E82" s="20" t="s">
        <v>467</v>
      </c>
      <c r="F82" s="16" t="s">
        <v>1375</v>
      </c>
      <c r="G82" s="46" t="s">
        <v>690</v>
      </c>
      <c r="H82" s="16"/>
      <c r="I82" s="16"/>
      <c r="J82" s="16"/>
      <c r="K82" s="17">
        <v>1</v>
      </c>
      <c r="L82" s="17">
        <v>1</v>
      </c>
      <c r="M82" s="17">
        <v>3</v>
      </c>
      <c r="N82" s="17">
        <v>6</v>
      </c>
      <c r="O82" s="17"/>
      <c r="P82" s="17">
        <v>2</v>
      </c>
      <c r="Q82" s="17"/>
      <c r="R82" s="17"/>
      <c r="S82" s="17"/>
      <c r="T82" s="17"/>
      <c r="U82" s="18">
        <v>4.6</v>
      </c>
      <c r="V82" s="18">
        <v>5.1</v>
      </c>
      <c r="W82" s="18">
        <v>6</v>
      </c>
      <c r="X82" s="18">
        <v>5</v>
      </c>
      <c r="Y82" s="18">
        <f t="shared" si="4"/>
        <v>5.175</v>
      </c>
      <c r="Z82" s="19">
        <v>45</v>
      </c>
      <c r="AA82" s="20"/>
      <c r="AB82" s="20"/>
      <c r="AC82" s="20">
        <v>15</v>
      </c>
      <c r="AD82" s="20"/>
      <c r="AE82" s="20"/>
      <c r="AF82" s="20"/>
      <c r="AG82" s="20"/>
      <c r="AH82" s="45">
        <f t="shared" si="5"/>
        <v>60</v>
      </c>
      <c r="AI82" s="20">
        <v>5.6</v>
      </c>
      <c r="AJ82" s="16"/>
      <c r="AK82" s="16"/>
      <c r="AL82" s="16" t="s">
        <v>477</v>
      </c>
      <c r="AM82" s="69" t="s">
        <v>1843</v>
      </c>
      <c r="AN82" s="16"/>
      <c r="AO82" s="16"/>
      <c r="AP82" s="16"/>
      <c r="AQ82" s="16"/>
      <c r="AR82" s="16"/>
      <c r="AS82" s="16"/>
      <c r="AT82" s="16"/>
      <c r="AU82" s="31" t="s">
        <v>1376</v>
      </c>
      <c r="AV82" t="s">
        <v>213</v>
      </c>
      <c r="AW82" t="s">
        <v>214</v>
      </c>
      <c r="AX82" t="s">
        <v>1218</v>
      </c>
      <c r="AY82" t="s">
        <v>421</v>
      </c>
      <c r="AZ82" s="31" t="s">
        <v>1363</v>
      </c>
    </row>
    <row r="83" spans="1:52" ht="12.75">
      <c r="A83" s="20">
        <v>74</v>
      </c>
      <c r="B83" s="27" t="s">
        <v>623</v>
      </c>
      <c r="C83" s="28" t="s">
        <v>471</v>
      </c>
      <c r="D83" s="32">
        <v>37382</v>
      </c>
      <c r="E83" s="20" t="s">
        <v>467</v>
      </c>
      <c r="F83" s="16" t="s">
        <v>771</v>
      </c>
      <c r="G83" s="46" t="s">
        <v>690</v>
      </c>
      <c r="H83" s="16"/>
      <c r="I83" s="16"/>
      <c r="J83" s="16"/>
      <c r="K83" s="17">
        <v>1</v>
      </c>
      <c r="L83" s="17">
        <v>1</v>
      </c>
      <c r="M83" s="17">
        <v>2</v>
      </c>
      <c r="N83" s="17">
        <v>7</v>
      </c>
      <c r="O83" s="17">
        <v>2</v>
      </c>
      <c r="P83" s="17">
        <v>2</v>
      </c>
      <c r="Q83" s="17"/>
      <c r="R83" s="17"/>
      <c r="S83" s="17"/>
      <c r="T83" s="17"/>
      <c r="U83" s="18">
        <v>5.2</v>
      </c>
      <c r="V83" s="18">
        <v>5.3</v>
      </c>
      <c r="W83" s="18">
        <v>5.1</v>
      </c>
      <c r="X83" s="18">
        <v>5.1</v>
      </c>
      <c r="Y83" s="18">
        <f t="shared" si="4"/>
        <v>5.175</v>
      </c>
      <c r="Z83" s="19">
        <v>45</v>
      </c>
      <c r="AA83" s="20"/>
      <c r="AB83" s="20"/>
      <c r="AC83" s="20">
        <v>15</v>
      </c>
      <c r="AD83" s="20"/>
      <c r="AE83" s="20"/>
      <c r="AF83" s="20"/>
      <c r="AG83" s="20"/>
      <c r="AH83" s="45">
        <f t="shared" si="5"/>
        <v>60</v>
      </c>
      <c r="AI83" s="20">
        <v>5.5</v>
      </c>
      <c r="AJ83" s="16"/>
      <c r="AK83" s="16"/>
      <c r="AL83" s="16" t="s">
        <v>477</v>
      </c>
      <c r="AM83" s="69" t="s">
        <v>1843</v>
      </c>
      <c r="AN83" s="16"/>
      <c r="AO83" s="16"/>
      <c r="AP83" s="16"/>
      <c r="AQ83" s="16"/>
      <c r="AR83" s="16"/>
      <c r="AS83" s="16"/>
      <c r="AT83" s="16"/>
      <c r="AU83" s="31" t="s">
        <v>772</v>
      </c>
      <c r="AV83" t="s">
        <v>773</v>
      </c>
      <c r="AW83" t="s">
        <v>774</v>
      </c>
      <c r="AX83" t="s">
        <v>775</v>
      </c>
      <c r="AY83" t="s">
        <v>421</v>
      </c>
      <c r="AZ83" s="31" t="s">
        <v>734</v>
      </c>
    </row>
    <row r="84" spans="1:52" ht="12.75">
      <c r="A84" s="20">
        <v>75</v>
      </c>
      <c r="B84" s="27" t="s">
        <v>799</v>
      </c>
      <c r="C84" s="28" t="s">
        <v>641</v>
      </c>
      <c r="D84" s="32">
        <v>38231</v>
      </c>
      <c r="E84" s="20" t="s">
        <v>467</v>
      </c>
      <c r="F84" s="16" t="s">
        <v>643</v>
      </c>
      <c r="G84" s="46" t="s">
        <v>690</v>
      </c>
      <c r="H84" s="16"/>
      <c r="I84" s="16"/>
      <c r="J84" s="16"/>
      <c r="K84" s="17">
        <v>1</v>
      </c>
      <c r="L84" s="17">
        <v>1</v>
      </c>
      <c r="M84" s="17">
        <v>2</v>
      </c>
      <c r="N84" s="17">
        <v>8</v>
      </c>
      <c r="O84" s="17">
        <v>2</v>
      </c>
      <c r="P84" s="17">
        <v>2</v>
      </c>
      <c r="Q84" s="17"/>
      <c r="R84" s="17"/>
      <c r="S84" s="17"/>
      <c r="T84" s="17"/>
      <c r="U84" s="18">
        <v>4.9</v>
      </c>
      <c r="V84" s="18">
        <v>6.3</v>
      </c>
      <c r="W84" s="18">
        <v>5</v>
      </c>
      <c r="X84" s="18">
        <v>5.1</v>
      </c>
      <c r="Y84" s="18">
        <f t="shared" si="4"/>
        <v>5.324999999999999</v>
      </c>
      <c r="Z84" s="19">
        <v>45</v>
      </c>
      <c r="AA84" s="20"/>
      <c r="AB84" s="20"/>
      <c r="AC84" s="20">
        <v>15</v>
      </c>
      <c r="AD84" s="20"/>
      <c r="AE84" s="20"/>
      <c r="AF84" s="20"/>
      <c r="AG84" s="20"/>
      <c r="AH84" s="45">
        <f t="shared" si="5"/>
        <v>60</v>
      </c>
      <c r="AI84" s="20">
        <v>5.5</v>
      </c>
      <c r="AJ84" s="16"/>
      <c r="AK84" s="16"/>
      <c r="AL84" s="16" t="s">
        <v>477</v>
      </c>
      <c r="AM84" s="69" t="s">
        <v>1843</v>
      </c>
      <c r="AN84" s="16"/>
      <c r="AO84" s="16"/>
      <c r="AP84" s="16"/>
      <c r="AQ84" s="16"/>
      <c r="AR84" s="16"/>
      <c r="AS84" s="16"/>
      <c r="AT84" s="16"/>
      <c r="AU84" s="31" t="s">
        <v>800</v>
      </c>
      <c r="AV84" t="s">
        <v>801</v>
      </c>
      <c r="AW84" t="s">
        <v>802</v>
      </c>
      <c r="AX84" t="s">
        <v>513</v>
      </c>
      <c r="AY84" t="s">
        <v>550</v>
      </c>
      <c r="AZ84" s="31" t="s">
        <v>565</v>
      </c>
    </row>
    <row r="85" spans="1:52" ht="12.75">
      <c r="A85" s="20">
        <v>76</v>
      </c>
      <c r="B85" s="27" t="s">
        <v>1112</v>
      </c>
      <c r="C85" s="28" t="s">
        <v>113</v>
      </c>
      <c r="D85" s="32">
        <v>37616</v>
      </c>
      <c r="E85" s="20" t="s">
        <v>467</v>
      </c>
      <c r="F85" s="16" t="s">
        <v>1113</v>
      </c>
      <c r="G85" s="46" t="s">
        <v>690</v>
      </c>
      <c r="H85" s="16"/>
      <c r="I85" s="16"/>
      <c r="J85" s="16"/>
      <c r="K85" s="17">
        <v>1</v>
      </c>
      <c r="L85" s="17">
        <v>1</v>
      </c>
      <c r="M85" s="17">
        <v>2</v>
      </c>
      <c r="N85" s="17" t="s">
        <v>661</v>
      </c>
      <c r="O85" s="17" t="s">
        <v>481</v>
      </c>
      <c r="P85" s="17">
        <v>2</v>
      </c>
      <c r="Q85" s="17"/>
      <c r="R85" s="17">
        <v>2</v>
      </c>
      <c r="S85" s="17"/>
      <c r="T85" s="17"/>
      <c r="U85" s="18">
        <v>4.9</v>
      </c>
      <c r="V85" s="18">
        <v>4.8</v>
      </c>
      <c r="W85" s="18">
        <v>5.6</v>
      </c>
      <c r="X85" s="18">
        <v>5.1</v>
      </c>
      <c r="Y85" s="18">
        <f t="shared" si="4"/>
        <v>5.1</v>
      </c>
      <c r="Z85" s="19">
        <v>45</v>
      </c>
      <c r="AA85" s="20"/>
      <c r="AB85" s="20"/>
      <c r="AC85" s="20">
        <v>15</v>
      </c>
      <c r="AD85" s="20"/>
      <c r="AE85" s="20"/>
      <c r="AF85" s="20"/>
      <c r="AG85" s="20"/>
      <c r="AH85" s="45">
        <f t="shared" si="5"/>
        <v>60</v>
      </c>
      <c r="AI85" s="20">
        <v>5.5</v>
      </c>
      <c r="AJ85" s="16" t="s">
        <v>751</v>
      </c>
      <c r="AK85" s="16"/>
      <c r="AL85" s="16" t="s">
        <v>477</v>
      </c>
      <c r="AM85" s="69" t="s">
        <v>1843</v>
      </c>
      <c r="AN85" s="16"/>
      <c r="AO85" s="16"/>
      <c r="AP85" s="16"/>
      <c r="AQ85" s="16"/>
      <c r="AR85" s="16"/>
      <c r="AS85" s="16"/>
      <c r="AT85" s="16"/>
      <c r="AU85" s="31" t="s">
        <v>1114</v>
      </c>
      <c r="AV85" t="s">
        <v>1115</v>
      </c>
      <c r="AW85" t="s">
        <v>1116</v>
      </c>
      <c r="AX85" t="s">
        <v>492</v>
      </c>
      <c r="AY85" t="s">
        <v>421</v>
      </c>
      <c r="AZ85" s="31" t="s">
        <v>1098</v>
      </c>
    </row>
    <row r="86" spans="1:52" ht="12.75">
      <c r="A86" s="20">
        <v>77</v>
      </c>
      <c r="B86" s="39" t="s">
        <v>776</v>
      </c>
      <c r="C86" s="40" t="s">
        <v>508</v>
      </c>
      <c r="D86" s="50" t="s">
        <v>777</v>
      </c>
      <c r="E86" s="38" t="s">
        <v>467</v>
      </c>
      <c r="F86" s="41" t="s">
        <v>778</v>
      </c>
      <c r="G86" s="51" t="s">
        <v>690</v>
      </c>
      <c r="H86" s="41"/>
      <c r="I86" s="41"/>
      <c r="J86" s="41"/>
      <c r="K86" s="42">
        <v>1</v>
      </c>
      <c r="L86" s="42">
        <v>1</v>
      </c>
      <c r="M86" s="42">
        <v>2</v>
      </c>
      <c r="N86" s="42"/>
      <c r="O86" s="42">
        <v>1</v>
      </c>
      <c r="P86" s="42">
        <v>1</v>
      </c>
      <c r="Q86" s="42"/>
      <c r="R86" s="42"/>
      <c r="S86" s="42"/>
      <c r="T86" s="42"/>
      <c r="U86" s="43">
        <v>5.1</v>
      </c>
      <c r="V86" s="43">
        <v>5.1</v>
      </c>
      <c r="W86" s="43">
        <v>5.2</v>
      </c>
      <c r="X86" s="43">
        <v>4.7</v>
      </c>
      <c r="Y86" s="43">
        <f t="shared" si="4"/>
        <v>5.0249999999999995</v>
      </c>
      <c r="Z86" s="44">
        <v>45</v>
      </c>
      <c r="AA86" s="38"/>
      <c r="AB86" s="38"/>
      <c r="AC86" s="38">
        <v>15</v>
      </c>
      <c r="AD86" s="38"/>
      <c r="AE86" s="38"/>
      <c r="AF86" s="38"/>
      <c r="AG86" s="38"/>
      <c r="AH86" s="45">
        <f t="shared" si="5"/>
        <v>60</v>
      </c>
      <c r="AI86" s="38">
        <v>5.4</v>
      </c>
      <c r="AJ86" s="41"/>
      <c r="AK86" s="41"/>
      <c r="AL86" s="41" t="s">
        <v>477</v>
      </c>
      <c r="AM86" s="69" t="s">
        <v>1843</v>
      </c>
      <c r="AN86" s="41"/>
      <c r="AO86" s="41"/>
      <c r="AP86" s="41"/>
      <c r="AQ86" s="41"/>
      <c r="AR86" s="41"/>
      <c r="AS86" s="41"/>
      <c r="AT86" s="41"/>
      <c r="AU86" s="31" t="s">
        <v>779</v>
      </c>
      <c r="AV86" t="s">
        <v>780</v>
      </c>
      <c r="AW86" t="s">
        <v>781</v>
      </c>
      <c r="AX86" t="s">
        <v>513</v>
      </c>
      <c r="AY86" t="s">
        <v>550</v>
      </c>
      <c r="AZ86" s="31" t="s">
        <v>734</v>
      </c>
    </row>
    <row r="87" spans="1:52" ht="12.75">
      <c r="A87" s="20">
        <v>78</v>
      </c>
      <c r="B87" s="27" t="s">
        <v>1480</v>
      </c>
      <c r="C87" s="28" t="s">
        <v>1087</v>
      </c>
      <c r="D87" s="32">
        <v>37501</v>
      </c>
      <c r="E87" s="20" t="s">
        <v>467</v>
      </c>
      <c r="F87" s="16" t="s">
        <v>1481</v>
      </c>
      <c r="G87" s="16">
        <v>135</v>
      </c>
      <c r="H87" s="16"/>
      <c r="I87" s="16">
        <v>2</v>
      </c>
      <c r="J87" s="16"/>
      <c r="K87" s="17">
        <v>1</v>
      </c>
      <c r="L87" s="17">
        <v>1</v>
      </c>
      <c r="M87" s="17">
        <v>2</v>
      </c>
      <c r="N87" s="17">
        <v>18</v>
      </c>
      <c r="O87" s="17">
        <v>3</v>
      </c>
      <c r="P87" s="17">
        <v>3</v>
      </c>
      <c r="Q87" s="17"/>
      <c r="R87" s="17"/>
      <c r="S87" s="17"/>
      <c r="T87" s="17"/>
      <c r="U87" s="18">
        <v>5</v>
      </c>
      <c r="V87" s="18">
        <v>4.7</v>
      </c>
      <c r="W87" s="18">
        <v>5</v>
      </c>
      <c r="X87" s="18">
        <v>4.8</v>
      </c>
      <c r="Y87" s="18">
        <f t="shared" si="4"/>
        <v>4.875</v>
      </c>
      <c r="Z87" s="19">
        <v>40</v>
      </c>
      <c r="AA87" s="20"/>
      <c r="AB87" s="20"/>
      <c r="AC87" s="20">
        <v>15</v>
      </c>
      <c r="AD87" s="20"/>
      <c r="AE87" s="20"/>
      <c r="AF87" s="20"/>
      <c r="AG87" s="20">
        <v>5</v>
      </c>
      <c r="AH87" s="45">
        <f t="shared" si="5"/>
        <v>60</v>
      </c>
      <c r="AI87" s="20">
        <v>5.1</v>
      </c>
      <c r="AJ87" s="16"/>
      <c r="AK87" s="16"/>
      <c r="AL87" s="16" t="s">
        <v>477</v>
      </c>
      <c r="AM87" s="69" t="s">
        <v>1843</v>
      </c>
      <c r="AN87" s="16"/>
      <c r="AO87" s="16"/>
      <c r="AP87" s="16"/>
      <c r="AQ87" s="16"/>
      <c r="AR87" s="16"/>
      <c r="AS87" s="16"/>
      <c r="AT87" s="16"/>
      <c r="AU87" s="31" t="s">
        <v>1482</v>
      </c>
      <c r="AV87" t="s">
        <v>238</v>
      </c>
      <c r="AW87" t="s">
        <v>239</v>
      </c>
      <c r="AX87" t="s">
        <v>240</v>
      </c>
      <c r="AY87" t="s">
        <v>1483</v>
      </c>
      <c r="AZ87" s="31" t="s">
        <v>977</v>
      </c>
    </row>
    <row r="88" spans="1:52" ht="12.75">
      <c r="A88" s="20">
        <v>79</v>
      </c>
      <c r="B88" s="39" t="s">
        <v>1489</v>
      </c>
      <c r="C88" s="40" t="s">
        <v>978</v>
      </c>
      <c r="D88" s="50">
        <v>37318</v>
      </c>
      <c r="E88" s="38" t="s">
        <v>467</v>
      </c>
      <c r="F88" s="41" t="s">
        <v>1490</v>
      </c>
      <c r="G88" s="51" t="s">
        <v>690</v>
      </c>
      <c r="H88" s="41"/>
      <c r="I88" s="41"/>
      <c r="J88" s="41"/>
      <c r="K88" s="42">
        <v>1</v>
      </c>
      <c r="L88" s="42">
        <v>1</v>
      </c>
      <c r="M88" s="42">
        <v>2</v>
      </c>
      <c r="N88" s="42"/>
      <c r="O88" s="42">
        <v>2</v>
      </c>
      <c r="P88" s="42">
        <v>2</v>
      </c>
      <c r="Q88" s="42"/>
      <c r="R88" s="42"/>
      <c r="S88" s="42"/>
      <c r="T88" s="42"/>
      <c r="U88" s="43">
        <v>4.5</v>
      </c>
      <c r="V88" s="43">
        <v>5</v>
      </c>
      <c r="W88" s="43">
        <v>4.9</v>
      </c>
      <c r="X88" s="43">
        <v>5</v>
      </c>
      <c r="Y88" s="43">
        <f t="shared" si="4"/>
        <v>4.85</v>
      </c>
      <c r="Z88" s="44">
        <v>40</v>
      </c>
      <c r="AA88" s="38"/>
      <c r="AB88" s="38"/>
      <c r="AC88" s="38">
        <v>15</v>
      </c>
      <c r="AD88" s="38"/>
      <c r="AE88" s="38"/>
      <c r="AF88" s="38"/>
      <c r="AG88" s="38"/>
      <c r="AH88" s="45">
        <f t="shared" si="5"/>
        <v>55</v>
      </c>
      <c r="AI88" s="38">
        <v>5.3</v>
      </c>
      <c r="AJ88" s="41"/>
      <c r="AK88" s="41"/>
      <c r="AL88" s="41" t="s">
        <v>477</v>
      </c>
      <c r="AM88" s="69" t="s">
        <v>1843</v>
      </c>
      <c r="AN88" s="41"/>
      <c r="AO88" s="41"/>
      <c r="AP88" s="41"/>
      <c r="AQ88" s="41"/>
      <c r="AR88" s="41"/>
      <c r="AS88" s="41"/>
      <c r="AT88" s="41"/>
      <c r="AU88" s="31" t="s">
        <v>1491</v>
      </c>
      <c r="AV88" t="s">
        <v>244</v>
      </c>
      <c r="AW88" t="s">
        <v>245</v>
      </c>
      <c r="AX88" t="s">
        <v>529</v>
      </c>
      <c r="AY88" t="s">
        <v>421</v>
      </c>
      <c r="AZ88" s="31" t="s">
        <v>962</v>
      </c>
    </row>
    <row r="89" spans="1:52" ht="12.75">
      <c r="A89" s="20">
        <v>80</v>
      </c>
      <c r="B89" s="27" t="s">
        <v>1687</v>
      </c>
      <c r="C89" s="28" t="s">
        <v>113</v>
      </c>
      <c r="D89" s="32">
        <v>37019</v>
      </c>
      <c r="E89" s="20" t="s">
        <v>467</v>
      </c>
      <c r="F89" s="16" t="s">
        <v>1688</v>
      </c>
      <c r="G89" s="46"/>
      <c r="H89" s="16"/>
      <c r="I89" s="16"/>
      <c r="J89" s="16"/>
      <c r="K89" s="17">
        <v>1</v>
      </c>
      <c r="L89" s="17">
        <v>1</v>
      </c>
      <c r="M89" s="17">
        <v>2</v>
      </c>
      <c r="N89" s="17"/>
      <c r="O89" s="17">
        <v>2</v>
      </c>
      <c r="P89" s="17">
        <v>2</v>
      </c>
      <c r="Q89" s="17"/>
      <c r="R89" s="17"/>
      <c r="S89" s="17"/>
      <c r="T89" s="17"/>
      <c r="U89" s="18">
        <v>5</v>
      </c>
      <c r="V89" s="18">
        <v>5.2</v>
      </c>
      <c r="W89" s="18">
        <v>4.6</v>
      </c>
      <c r="X89" s="18">
        <v>4.5</v>
      </c>
      <c r="Y89" s="18">
        <f t="shared" si="4"/>
        <v>4.824999999999999</v>
      </c>
      <c r="Z89" s="19">
        <v>40</v>
      </c>
      <c r="AA89" s="20"/>
      <c r="AB89" s="20"/>
      <c r="AC89" s="20">
        <v>15</v>
      </c>
      <c r="AD89" s="20"/>
      <c r="AE89" s="20"/>
      <c r="AF89" s="20"/>
      <c r="AG89" s="20"/>
      <c r="AH89" s="45">
        <f t="shared" si="5"/>
        <v>55</v>
      </c>
      <c r="AI89" s="20">
        <v>5.1</v>
      </c>
      <c r="AJ89" s="16"/>
      <c r="AK89" s="16"/>
      <c r="AL89" s="16" t="s">
        <v>652</v>
      </c>
      <c r="AM89" s="69" t="s">
        <v>1843</v>
      </c>
      <c r="AN89" s="16"/>
      <c r="AO89" s="16"/>
      <c r="AP89" s="16"/>
      <c r="AQ89" s="16"/>
      <c r="AR89" s="16"/>
      <c r="AS89" s="16"/>
      <c r="AT89" s="16"/>
      <c r="AU89" s="31" t="s">
        <v>1689</v>
      </c>
      <c r="AV89" t="s">
        <v>1690</v>
      </c>
      <c r="AW89" t="s">
        <v>1691</v>
      </c>
      <c r="AX89" t="s">
        <v>1051</v>
      </c>
      <c r="AY89" t="s">
        <v>930</v>
      </c>
      <c r="AZ89" s="31" t="s">
        <v>1692</v>
      </c>
    </row>
    <row r="90" spans="1:52" ht="12.75">
      <c r="A90" s="20">
        <v>81</v>
      </c>
      <c r="B90" s="27" t="s">
        <v>1521</v>
      </c>
      <c r="C90" s="28" t="s">
        <v>1485</v>
      </c>
      <c r="D90" s="32">
        <v>38230</v>
      </c>
      <c r="E90" s="20" t="s">
        <v>467</v>
      </c>
      <c r="F90" s="16" t="s">
        <v>1522</v>
      </c>
      <c r="G90" s="46" t="s">
        <v>690</v>
      </c>
      <c r="H90" s="16"/>
      <c r="I90" s="16"/>
      <c r="J90" s="16"/>
      <c r="K90" s="17">
        <v>1</v>
      </c>
      <c r="L90" s="17">
        <v>1</v>
      </c>
      <c r="M90" s="17">
        <v>2</v>
      </c>
      <c r="N90" s="17">
        <v>7</v>
      </c>
      <c r="O90" s="17">
        <v>2</v>
      </c>
      <c r="P90" s="17">
        <v>2</v>
      </c>
      <c r="Q90" s="17">
        <v>2</v>
      </c>
      <c r="R90" s="17"/>
      <c r="S90" s="17"/>
      <c r="T90" s="17"/>
      <c r="U90" s="18">
        <v>4.6</v>
      </c>
      <c r="V90" s="18">
        <v>4.7</v>
      </c>
      <c r="W90" s="18">
        <v>5.1</v>
      </c>
      <c r="X90" s="18">
        <v>5</v>
      </c>
      <c r="Y90" s="18">
        <f t="shared" si="4"/>
        <v>4.85</v>
      </c>
      <c r="Z90" s="19">
        <v>40</v>
      </c>
      <c r="AA90" s="20"/>
      <c r="AB90" s="20"/>
      <c r="AC90" s="20">
        <v>15</v>
      </c>
      <c r="AD90" s="20"/>
      <c r="AE90" s="20"/>
      <c r="AF90" s="20"/>
      <c r="AG90" s="20"/>
      <c r="AH90" s="45">
        <f t="shared" si="5"/>
        <v>55</v>
      </c>
      <c r="AI90" s="20">
        <v>5.1</v>
      </c>
      <c r="AJ90" s="16" t="s">
        <v>1315</v>
      </c>
      <c r="AK90" s="16"/>
      <c r="AL90" s="16" t="s">
        <v>652</v>
      </c>
      <c r="AM90" s="69" t="s">
        <v>1843</v>
      </c>
      <c r="AN90" s="16"/>
      <c r="AO90" s="16"/>
      <c r="AP90" s="16"/>
      <c r="AQ90" s="16"/>
      <c r="AR90" s="16"/>
      <c r="AS90" s="16"/>
      <c r="AT90" s="16"/>
      <c r="AU90" s="31" t="s">
        <v>1523</v>
      </c>
      <c r="AV90" t="s">
        <v>132</v>
      </c>
      <c r="AW90" t="s">
        <v>133</v>
      </c>
      <c r="AX90" t="s">
        <v>1153</v>
      </c>
      <c r="AY90" t="s">
        <v>1154</v>
      </c>
      <c r="AZ90" s="31" t="s">
        <v>1155</v>
      </c>
    </row>
    <row r="91" spans="1:53" s="131" customFormat="1" ht="12.75">
      <c r="A91" s="20">
        <v>82</v>
      </c>
      <c r="B91" s="39" t="s">
        <v>776</v>
      </c>
      <c r="C91" s="40" t="s">
        <v>155</v>
      </c>
      <c r="D91" s="50">
        <v>38030</v>
      </c>
      <c r="E91" s="38" t="s">
        <v>467</v>
      </c>
      <c r="F91" s="41" t="s">
        <v>76</v>
      </c>
      <c r="G91" s="51" t="s">
        <v>690</v>
      </c>
      <c r="H91" s="41"/>
      <c r="I91" s="41"/>
      <c r="J91" s="41"/>
      <c r="K91" s="42">
        <v>2</v>
      </c>
      <c r="L91" s="42">
        <v>2</v>
      </c>
      <c r="M91" s="42">
        <v>2</v>
      </c>
      <c r="N91" s="42"/>
      <c r="O91" s="42">
        <v>2</v>
      </c>
      <c r="P91" s="42">
        <v>2</v>
      </c>
      <c r="Q91" s="42">
        <v>2</v>
      </c>
      <c r="R91" s="42">
        <v>2</v>
      </c>
      <c r="S91" s="42"/>
      <c r="T91" s="42" t="s">
        <v>77</v>
      </c>
      <c r="U91" s="43">
        <v>6.1</v>
      </c>
      <c r="V91" s="43">
        <v>7.2</v>
      </c>
      <c r="W91" s="43">
        <v>6.2</v>
      </c>
      <c r="X91" s="43">
        <v>6.2</v>
      </c>
      <c r="Y91" s="43">
        <f t="shared" si="4"/>
        <v>6.425</v>
      </c>
      <c r="Z91" s="44">
        <v>50</v>
      </c>
      <c r="AA91" s="38"/>
      <c r="AB91" s="38"/>
      <c r="AC91" s="38"/>
      <c r="AD91" s="38"/>
      <c r="AE91" s="38"/>
      <c r="AF91" s="38"/>
      <c r="AG91" s="38"/>
      <c r="AH91" s="45">
        <f t="shared" si="5"/>
        <v>50</v>
      </c>
      <c r="AI91" s="38">
        <v>6.6</v>
      </c>
      <c r="AJ91" s="41"/>
      <c r="AK91" s="41"/>
      <c r="AL91" s="41" t="s">
        <v>482</v>
      </c>
      <c r="AM91" s="221" t="s">
        <v>1843</v>
      </c>
      <c r="AN91" s="41"/>
      <c r="AO91" s="41"/>
      <c r="AP91" s="41"/>
      <c r="AQ91" s="41"/>
      <c r="AR91" s="41"/>
      <c r="AS91" s="41"/>
      <c r="AT91" s="41"/>
      <c r="AU91" s="31" t="s">
        <v>78</v>
      </c>
      <c r="AV91" t="s">
        <v>79</v>
      </c>
      <c r="AW91" t="s">
        <v>80</v>
      </c>
      <c r="AX91" t="s">
        <v>81</v>
      </c>
      <c r="AY91" t="s">
        <v>421</v>
      </c>
      <c r="AZ91" s="31" t="s">
        <v>169</v>
      </c>
      <c r="BA91"/>
    </row>
    <row r="92" spans="1:52" s="83" customFormat="1" ht="12.75">
      <c r="A92" s="144"/>
      <c r="B92" s="145" t="s">
        <v>1710</v>
      </c>
      <c r="C92" s="146"/>
      <c r="D92" s="147"/>
      <c r="E92" s="144"/>
      <c r="F92" s="148"/>
      <c r="G92" s="149"/>
      <c r="H92" s="148"/>
      <c r="I92" s="148"/>
      <c r="J92" s="148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50"/>
      <c r="V92" s="150"/>
      <c r="W92" s="150"/>
      <c r="X92" s="150"/>
      <c r="Y92" s="150"/>
      <c r="Z92" s="151"/>
      <c r="AA92" s="144"/>
      <c r="AB92" s="144"/>
      <c r="AC92" s="144"/>
      <c r="AD92" s="144"/>
      <c r="AE92" s="144"/>
      <c r="AF92" s="144"/>
      <c r="AG92" s="144"/>
      <c r="AH92" s="151"/>
      <c r="AI92" s="144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82"/>
      <c r="AZ92" s="82"/>
    </row>
    <row r="93" spans="1:52" ht="12.75">
      <c r="A93" s="5">
        <v>83</v>
      </c>
      <c r="B93" t="s">
        <v>1693</v>
      </c>
      <c r="C93" t="s">
        <v>679</v>
      </c>
      <c r="D93" s="49">
        <v>34742</v>
      </c>
      <c r="E93" s="5" t="s">
        <v>467</v>
      </c>
      <c r="F93" t="s">
        <v>1694</v>
      </c>
      <c r="K93" s="7">
        <v>1</v>
      </c>
      <c r="L93" s="7">
        <v>1</v>
      </c>
      <c r="M93" s="7">
        <v>2</v>
      </c>
      <c r="N93" s="7">
        <v>1</v>
      </c>
      <c r="O93" s="7">
        <v>2</v>
      </c>
      <c r="P93" s="7">
        <v>2</v>
      </c>
      <c r="U93" s="8">
        <v>4.5</v>
      </c>
      <c r="V93" s="8">
        <v>5.4</v>
      </c>
      <c r="W93" s="8">
        <v>6.1</v>
      </c>
      <c r="X93" s="8">
        <v>5.4</v>
      </c>
      <c r="Y93" s="8">
        <f>SUM(U93:X93)/4</f>
        <v>5.35</v>
      </c>
      <c r="Z93" s="10">
        <v>45</v>
      </c>
      <c r="AC93" s="5">
        <v>15</v>
      </c>
      <c r="AH93" s="143">
        <f>SUM(Z93:AG93)</f>
        <v>60</v>
      </c>
      <c r="AI93" s="5">
        <v>5.7</v>
      </c>
      <c r="AL93" t="s">
        <v>477</v>
      </c>
      <c r="AM93" s="69" t="s">
        <v>1843</v>
      </c>
      <c r="AU93" s="31" t="s">
        <v>1695</v>
      </c>
      <c r="AV93" t="s">
        <v>1696</v>
      </c>
      <c r="AW93" t="s">
        <v>1697</v>
      </c>
      <c r="AY93" t="s">
        <v>934</v>
      </c>
      <c r="AZ93" s="31" t="s">
        <v>1607</v>
      </c>
    </row>
    <row r="94" spans="1:52" s="83" customFormat="1" ht="12.75">
      <c r="A94" s="144"/>
      <c r="B94" s="145" t="s">
        <v>1711</v>
      </c>
      <c r="C94" s="146"/>
      <c r="D94" s="147"/>
      <c r="E94" s="144"/>
      <c r="F94" s="148"/>
      <c r="G94" s="149"/>
      <c r="H94" s="148"/>
      <c r="I94" s="148"/>
      <c r="J94" s="148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50"/>
      <c r="V94" s="150"/>
      <c r="W94" s="150"/>
      <c r="X94" s="150"/>
      <c r="Y94" s="150"/>
      <c r="Z94" s="151"/>
      <c r="AA94" s="144"/>
      <c r="AB94" s="144"/>
      <c r="AC94" s="144"/>
      <c r="AD94" s="144"/>
      <c r="AE94" s="144"/>
      <c r="AF94" s="144"/>
      <c r="AG94" s="144"/>
      <c r="AH94" s="151"/>
      <c r="AI94" s="144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82"/>
      <c r="AZ94" s="82"/>
    </row>
    <row r="95" spans="1:52" ht="12.75">
      <c r="A95" s="5">
        <v>84</v>
      </c>
      <c r="B95" t="s">
        <v>162</v>
      </c>
      <c r="C95" t="s">
        <v>1698</v>
      </c>
      <c r="D95" s="49">
        <v>36841</v>
      </c>
      <c r="E95" s="5" t="s">
        <v>532</v>
      </c>
      <c r="F95" t="s">
        <v>1699</v>
      </c>
      <c r="H95">
        <v>2</v>
      </c>
      <c r="K95" s="7">
        <v>1</v>
      </c>
      <c r="L95" s="7">
        <v>1</v>
      </c>
      <c r="M95" s="7" t="s">
        <v>1700</v>
      </c>
      <c r="N95" s="7">
        <v>7</v>
      </c>
      <c r="O95" s="7">
        <v>2</v>
      </c>
      <c r="P95" s="7" t="s">
        <v>1701</v>
      </c>
      <c r="Q95" s="7">
        <v>2</v>
      </c>
      <c r="R95" s="7">
        <v>2</v>
      </c>
      <c r="S95" s="7">
        <v>1</v>
      </c>
      <c r="U95" s="8">
        <v>5</v>
      </c>
      <c r="V95" s="8">
        <v>5.74</v>
      </c>
      <c r="W95" s="8">
        <v>5</v>
      </c>
      <c r="X95" s="8">
        <v>5</v>
      </c>
      <c r="Y95" s="8">
        <f>SUM(U95:X95)/4</f>
        <v>5.1850000000000005</v>
      </c>
      <c r="Z95" s="10">
        <v>45</v>
      </c>
      <c r="AA95" s="5">
        <v>10</v>
      </c>
      <c r="AC95" s="5">
        <v>15</v>
      </c>
      <c r="AF95" s="5">
        <v>10</v>
      </c>
      <c r="AH95" s="143">
        <f>SUM(Z95:AG95)</f>
        <v>80</v>
      </c>
      <c r="AI95" s="5">
        <v>5.2</v>
      </c>
      <c r="AL95" t="s">
        <v>477</v>
      </c>
      <c r="AM95" s="69" t="s">
        <v>1843</v>
      </c>
      <c r="AU95" s="31" t="s">
        <v>1702</v>
      </c>
      <c r="AV95" t="s">
        <v>1703</v>
      </c>
      <c r="AW95" t="s">
        <v>1704</v>
      </c>
      <c r="AX95" t="s">
        <v>152</v>
      </c>
      <c r="AY95" t="s">
        <v>421</v>
      </c>
      <c r="AZ95" s="31" t="s">
        <v>1612</v>
      </c>
    </row>
    <row r="96" spans="1:52" s="131" customFormat="1" ht="12.75">
      <c r="A96" s="73">
        <v>85</v>
      </c>
      <c r="B96" s="222" t="s">
        <v>1869</v>
      </c>
      <c r="C96" s="223" t="s">
        <v>484</v>
      </c>
      <c r="D96" s="224">
        <v>36880</v>
      </c>
      <c r="E96" s="225" t="s">
        <v>467</v>
      </c>
      <c r="F96" s="133" t="s">
        <v>1870</v>
      </c>
      <c r="G96" s="226"/>
      <c r="H96" s="133"/>
      <c r="I96" s="133"/>
      <c r="J96" s="133"/>
      <c r="K96" s="225"/>
      <c r="L96" s="225">
        <v>1</v>
      </c>
      <c r="M96" s="225">
        <v>2</v>
      </c>
      <c r="N96" s="225">
        <v>6</v>
      </c>
      <c r="O96" s="225">
        <v>2</v>
      </c>
      <c r="P96" s="225">
        <v>2</v>
      </c>
      <c r="Q96" s="225"/>
      <c r="R96" s="225"/>
      <c r="S96" s="225"/>
      <c r="T96" s="225"/>
      <c r="U96" s="227">
        <v>5</v>
      </c>
      <c r="V96" s="227">
        <v>6.7</v>
      </c>
      <c r="W96" s="227">
        <v>5</v>
      </c>
      <c r="X96" s="227">
        <v>6.3</v>
      </c>
      <c r="Y96" s="227">
        <f>SUM(U96:X96)/4</f>
        <v>5.75</v>
      </c>
      <c r="Z96" s="228">
        <v>45</v>
      </c>
      <c r="AA96" s="225"/>
      <c r="AB96" s="225"/>
      <c r="AC96" s="225">
        <v>15</v>
      </c>
      <c r="AD96" s="225"/>
      <c r="AE96" s="225"/>
      <c r="AF96" s="225"/>
      <c r="AG96" s="225"/>
      <c r="AH96" s="129">
        <f>SUM(Z96:AG96)</f>
        <v>60</v>
      </c>
      <c r="AI96" s="225">
        <v>5.9</v>
      </c>
      <c r="AJ96" s="133"/>
      <c r="AK96" s="133"/>
      <c r="AL96" s="133" t="s">
        <v>477</v>
      </c>
      <c r="AM96" s="133"/>
      <c r="AN96" s="133"/>
      <c r="AO96" s="133"/>
      <c r="AP96" s="133"/>
      <c r="AQ96" s="133"/>
      <c r="AR96" s="133"/>
      <c r="AS96" s="133"/>
      <c r="AT96" s="133"/>
      <c r="AU96" s="130" t="s">
        <v>1871</v>
      </c>
      <c r="AV96" s="131" t="s">
        <v>1872</v>
      </c>
      <c r="AW96" s="131" t="s">
        <v>1873</v>
      </c>
      <c r="AX96" s="131" t="s">
        <v>1627</v>
      </c>
      <c r="AY96" s="131" t="s">
        <v>1874</v>
      </c>
      <c r="AZ96" s="130" t="s">
        <v>1868</v>
      </c>
    </row>
    <row r="97" spans="1:52" s="83" customFormat="1" ht="12.75">
      <c r="A97" s="75"/>
      <c r="B97" s="76" t="s">
        <v>1566</v>
      </c>
      <c r="C97" s="77"/>
      <c r="D97" s="78"/>
      <c r="E97" s="75"/>
      <c r="F97" s="79"/>
      <c r="G97" s="79"/>
      <c r="H97" s="79"/>
      <c r="I97" s="79"/>
      <c r="J97" s="79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80"/>
      <c r="V97" s="80"/>
      <c r="W97" s="80"/>
      <c r="X97" s="80"/>
      <c r="Y97" s="80"/>
      <c r="Z97" s="81"/>
      <c r="AA97" s="75"/>
      <c r="AB97" s="75"/>
      <c r="AC97" s="75"/>
      <c r="AD97" s="75"/>
      <c r="AE97" s="75"/>
      <c r="AF97" s="75"/>
      <c r="AG97" s="75"/>
      <c r="AH97" s="75"/>
      <c r="AI97" s="75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82"/>
      <c r="AZ97" s="82"/>
    </row>
    <row r="98" spans="1:53" s="63" customFormat="1" ht="12.75">
      <c r="A98" s="54">
        <v>86</v>
      </c>
      <c r="B98" s="55" t="s">
        <v>128</v>
      </c>
      <c r="C98" s="56" t="s">
        <v>129</v>
      </c>
      <c r="D98" s="57">
        <v>38230</v>
      </c>
      <c r="E98" s="54" t="s">
        <v>467</v>
      </c>
      <c r="F98" s="58" t="s">
        <v>1522</v>
      </c>
      <c r="G98" s="59" t="s">
        <v>690</v>
      </c>
      <c r="H98" s="58"/>
      <c r="I98" s="58"/>
      <c r="J98" s="58"/>
      <c r="K98" s="54">
        <v>2</v>
      </c>
      <c r="L98" s="54">
        <v>1</v>
      </c>
      <c r="M98" s="54">
        <v>2</v>
      </c>
      <c r="N98" s="54">
        <v>5</v>
      </c>
      <c r="O98" s="54">
        <v>2</v>
      </c>
      <c r="P98" s="54">
        <v>2</v>
      </c>
      <c r="Q98" s="54">
        <v>2</v>
      </c>
      <c r="R98" s="54"/>
      <c r="S98" s="54"/>
      <c r="T98" s="54"/>
      <c r="U98" s="60">
        <v>5.2</v>
      </c>
      <c r="V98" s="60">
        <v>5.4</v>
      </c>
      <c r="W98" s="60">
        <v>5.7</v>
      </c>
      <c r="X98" s="60">
        <v>6.3</v>
      </c>
      <c r="Y98" s="60">
        <f aca="true" t="shared" si="6" ref="Y98:Y106">SUM(U98:X98)/4</f>
        <v>5.65</v>
      </c>
      <c r="Z98" s="61">
        <v>45</v>
      </c>
      <c r="AA98" s="54"/>
      <c r="AB98" s="54"/>
      <c r="AC98" s="54">
        <v>15</v>
      </c>
      <c r="AD98" s="54"/>
      <c r="AE98" s="54"/>
      <c r="AF98" s="54"/>
      <c r="AG98" s="54"/>
      <c r="AH98" s="61">
        <f aca="true" t="shared" si="7" ref="AH98:AH106">SUM(Z98:AG98)</f>
        <v>60</v>
      </c>
      <c r="AI98" s="54">
        <v>5.9</v>
      </c>
      <c r="AJ98" s="58" t="s">
        <v>570</v>
      </c>
      <c r="AK98" s="58" t="s">
        <v>130</v>
      </c>
      <c r="AL98" s="58" t="s">
        <v>477</v>
      </c>
      <c r="AM98" s="58" t="s">
        <v>1567</v>
      </c>
      <c r="AN98" s="58"/>
      <c r="AO98" s="58"/>
      <c r="AP98" s="58"/>
      <c r="AQ98" s="58"/>
      <c r="AR98" s="58"/>
      <c r="AS98" s="58"/>
      <c r="AT98" s="58"/>
      <c r="AU98" s="58"/>
      <c r="AV98" s="62" t="s">
        <v>131</v>
      </c>
      <c r="AW98" s="63" t="s">
        <v>132</v>
      </c>
      <c r="AX98" s="63" t="s">
        <v>133</v>
      </c>
      <c r="AY98" s="63" t="s">
        <v>1153</v>
      </c>
      <c r="AZ98" s="64" t="s">
        <v>1154</v>
      </c>
      <c r="BA98" s="65" t="s">
        <v>1155</v>
      </c>
    </row>
    <row r="99" spans="1:53" s="63" customFormat="1" ht="12.75">
      <c r="A99" s="54">
        <v>87</v>
      </c>
      <c r="B99" s="55" t="s">
        <v>1530</v>
      </c>
      <c r="C99" s="56" t="s">
        <v>641</v>
      </c>
      <c r="D99" s="57">
        <v>37803</v>
      </c>
      <c r="E99" s="54" t="s">
        <v>467</v>
      </c>
      <c r="F99" s="58" t="s">
        <v>122</v>
      </c>
      <c r="G99" s="59" t="s">
        <v>690</v>
      </c>
      <c r="H99" s="58"/>
      <c r="I99" s="58"/>
      <c r="J99" s="58"/>
      <c r="K99" s="54">
        <v>1</v>
      </c>
      <c r="L99" s="54">
        <v>1</v>
      </c>
      <c r="M99" s="54" t="s">
        <v>481</v>
      </c>
      <c r="N99" s="54">
        <v>10</v>
      </c>
      <c r="O99" s="54"/>
      <c r="P99" s="54">
        <v>2</v>
      </c>
      <c r="Q99" s="54">
        <v>2</v>
      </c>
      <c r="R99" s="54">
        <v>3</v>
      </c>
      <c r="S99" s="54"/>
      <c r="T99" s="54"/>
      <c r="U99" s="60">
        <v>5.3</v>
      </c>
      <c r="V99" s="60">
        <v>5.1</v>
      </c>
      <c r="W99" s="60">
        <v>5.1</v>
      </c>
      <c r="X99" s="60">
        <v>4.5</v>
      </c>
      <c r="Y99" s="60">
        <f t="shared" si="6"/>
        <v>5</v>
      </c>
      <c r="Z99" s="61">
        <v>45</v>
      </c>
      <c r="AA99" s="54"/>
      <c r="AB99" s="54"/>
      <c r="AC99" s="54">
        <v>15</v>
      </c>
      <c r="AD99" s="54"/>
      <c r="AE99" s="54"/>
      <c r="AF99" s="54"/>
      <c r="AG99" s="54"/>
      <c r="AH99" s="61">
        <f t="shared" si="7"/>
        <v>60</v>
      </c>
      <c r="AI99" s="54">
        <v>5.7</v>
      </c>
      <c r="AJ99" s="58" t="s">
        <v>570</v>
      </c>
      <c r="AK99" s="58" t="s">
        <v>755</v>
      </c>
      <c r="AL99" s="58" t="s">
        <v>477</v>
      </c>
      <c r="AM99" s="58" t="s">
        <v>1567</v>
      </c>
      <c r="AN99" s="58"/>
      <c r="AO99" s="58"/>
      <c r="AP99" s="58"/>
      <c r="AQ99" s="58"/>
      <c r="AR99" s="58"/>
      <c r="AS99" s="58"/>
      <c r="AT99" s="58"/>
      <c r="AU99" s="58"/>
      <c r="AV99" s="62" t="s">
        <v>123</v>
      </c>
      <c r="AW99" s="63" t="s">
        <v>139</v>
      </c>
      <c r="AX99" s="63" t="s">
        <v>140</v>
      </c>
      <c r="AY99" s="63" t="s">
        <v>548</v>
      </c>
      <c r="AZ99" s="64" t="s">
        <v>421</v>
      </c>
      <c r="BA99" s="65" t="s">
        <v>962</v>
      </c>
    </row>
    <row r="100" spans="1:53" s="63" customFormat="1" ht="12.75">
      <c r="A100" s="54">
        <v>88</v>
      </c>
      <c r="B100" s="55" t="s">
        <v>1395</v>
      </c>
      <c r="C100" s="56" t="s">
        <v>1093</v>
      </c>
      <c r="D100" s="57">
        <v>37503</v>
      </c>
      <c r="E100" s="54" t="s">
        <v>467</v>
      </c>
      <c r="F100" s="58" t="s">
        <v>1396</v>
      </c>
      <c r="G100" s="59" t="s">
        <v>690</v>
      </c>
      <c r="H100" s="58"/>
      <c r="I100" s="58"/>
      <c r="J100" s="58"/>
      <c r="K100" s="54">
        <v>1</v>
      </c>
      <c r="L100" s="54">
        <v>1</v>
      </c>
      <c r="M100" s="54">
        <v>1</v>
      </c>
      <c r="N100" s="54"/>
      <c r="O100" s="54"/>
      <c r="P100" s="54" t="s">
        <v>481</v>
      </c>
      <c r="Q100" s="54"/>
      <c r="R100" s="54"/>
      <c r="S100" s="54"/>
      <c r="T100" s="54"/>
      <c r="U100" s="60">
        <v>5.1</v>
      </c>
      <c r="V100" s="60">
        <v>5</v>
      </c>
      <c r="W100" s="60">
        <v>5</v>
      </c>
      <c r="X100" s="60">
        <v>5.2</v>
      </c>
      <c r="Y100" s="60">
        <f t="shared" si="6"/>
        <v>5.075</v>
      </c>
      <c r="Z100" s="61">
        <v>45</v>
      </c>
      <c r="AA100" s="54"/>
      <c r="AB100" s="54"/>
      <c r="AC100" s="54">
        <v>15</v>
      </c>
      <c r="AD100" s="54"/>
      <c r="AE100" s="54"/>
      <c r="AF100" s="54"/>
      <c r="AG100" s="54"/>
      <c r="AH100" s="61">
        <f t="shared" si="7"/>
        <v>60</v>
      </c>
      <c r="AI100" s="54">
        <v>5.7</v>
      </c>
      <c r="AJ100" s="58" t="s">
        <v>570</v>
      </c>
      <c r="AK100" s="58" t="s">
        <v>188</v>
      </c>
      <c r="AL100" s="58" t="s">
        <v>477</v>
      </c>
      <c r="AM100" s="58" t="s">
        <v>1567</v>
      </c>
      <c r="AN100" s="58"/>
      <c r="AO100" s="58"/>
      <c r="AP100" s="58"/>
      <c r="AQ100" s="58"/>
      <c r="AR100" s="58"/>
      <c r="AS100" s="58"/>
      <c r="AT100" s="58"/>
      <c r="AU100" s="58"/>
      <c r="AV100" s="65" t="s">
        <v>1397</v>
      </c>
      <c r="AW100" s="63" t="s">
        <v>384</v>
      </c>
      <c r="AX100" s="63" t="s">
        <v>385</v>
      </c>
      <c r="AY100" s="63" t="s">
        <v>814</v>
      </c>
      <c r="AZ100" s="63" t="s">
        <v>717</v>
      </c>
      <c r="BA100" s="65" t="s">
        <v>1394</v>
      </c>
    </row>
    <row r="101" spans="1:53" s="63" customFormat="1" ht="12.75">
      <c r="A101" s="54">
        <v>89</v>
      </c>
      <c r="B101" s="55" t="s">
        <v>1148</v>
      </c>
      <c r="C101" s="56" t="s">
        <v>618</v>
      </c>
      <c r="D101" s="57">
        <v>38278</v>
      </c>
      <c r="E101" s="54" t="s">
        <v>467</v>
      </c>
      <c r="F101" s="58" t="s">
        <v>1541</v>
      </c>
      <c r="G101" s="59" t="s">
        <v>690</v>
      </c>
      <c r="H101" s="58"/>
      <c r="I101" s="58"/>
      <c r="J101" s="58"/>
      <c r="K101" s="54">
        <v>1</v>
      </c>
      <c r="L101" s="54">
        <v>1</v>
      </c>
      <c r="M101" s="54">
        <v>2</v>
      </c>
      <c r="N101" s="54">
        <v>7</v>
      </c>
      <c r="O101" s="54">
        <v>2</v>
      </c>
      <c r="P101" s="54">
        <v>2</v>
      </c>
      <c r="Q101" s="54">
        <v>1</v>
      </c>
      <c r="R101" s="54"/>
      <c r="S101" s="54">
        <v>1</v>
      </c>
      <c r="T101" s="54"/>
      <c r="U101" s="60">
        <v>4.9</v>
      </c>
      <c r="V101" s="60">
        <v>6.7</v>
      </c>
      <c r="W101" s="60">
        <v>5.7</v>
      </c>
      <c r="X101" s="60">
        <v>5</v>
      </c>
      <c r="Y101" s="60">
        <f t="shared" si="6"/>
        <v>5.575</v>
      </c>
      <c r="Z101" s="61">
        <v>45</v>
      </c>
      <c r="AA101" s="54"/>
      <c r="AB101" s="54"/>
      <c r="AC101" s="54">
        <v>15</v>
      </c>
      <c r="AD101" s="54"/>
      <c r="AE101" s="54"/>
      <c r="AF101" s="54"/>
      <c r="AG101" s="54"/>
      <c r="AH101" s="61">
        <f t="shared" si="7"/>
        <v>60</v>
      </c>
      <c r="AI101" s="54">
        <v>5.7</v>
      </c>
      <c r="AJ101" s="58" t="s">
        <v>570</v>
      </c>
      <c r="AK101" s="58"/>
      <c r="AL101" s="58" t="s">
        <v>477</v>
      </c>
      <c r="AM101" s="58" t="s">
        <v>1567</v>
      </c>
      <c r="AN101" s="58"/>
      <c r="AO101" s="58"/>
      <c r="AP101" s="58"/>
      <c r="AQ101" s="58"/>
      <c r="AR101" s="58"/>
      <c r="AS101" s="58"/>
      <c r="AT101" s="58"/>
      <c r="AU101" s="58"/>
      <c r="AV101" s="65" t="s">
        <v>1542</v>
      </c>
      <c r="AW101" s="63" t="s">
        <v>393</v>
      </c>
      <c r="AX101" s="63" t="s">
        <v>400</v>
      </c>
      <c r="AY101" s="63" t="s">
        <v>492</v>
      </c>
      <c r="AZ101" s="63" t="s">
        <v>421</v>
      </c>
      <c r="BA101" s="65" t="s">
        <v>1173</v>
      </c>
    </row>
    <row r="102" spans="1:53" s="63" customFormat="1" ht="12.75">
      <c r="A102" s="54">
        <v>90</v>
      </c>
      <c r="B102" s="55" t="s">
        <v>576</v>
      </c>
      <c r="C102" s="56" t="s">
        <v>577</v>
      </c>
      <c r="D102" s="54" t="s">
        <v>578</v>
      </c>
      <c r="E102" s="54" t="s">
        <v>467</v>
      </c>
      <c r="F102" s="58" t="s">
        <v>579</v>
      </c>
      <c r="G102" s="59" t="s">
        <v>690</v>
      </c>
      <c r="H102" s="58"/>
      <c r="I102" s="58"/>
      <c r="J102" s="58"/>
      <c r="K102" s="54">
        <v>1</v>
      </c>
      <c r="L102" s="54">
        <v>1</v>
      </c>
      <c r="M102" s="54">
        <v>2</v>
      </c>
      <c r="N102" s="54">
        <v>6</v>
      </c>
      <c r="O102" s="54" t="s">
        <v>481</v>
      </c>
      <c r="P102" s="54">
        <v>2</v>
      </c>
      <c r="Q102" s="54"/>
      <c r="R102" s="54"/>
      <c r="S102" s="54"/>
      <c r="T102" s="54"/>
      <c r="U102" s="60">
        <v>4.9</v>
      </c>
      <c r="V102" s="60">
        <v>5.4</v>
      </c>
      <c r="W102" s="60">
        <v>5.3</v>
      </c>
      <c r="X102" s="60">
        <v>6</v>
      </c>
      <c r="Y102" s="60">
        <f t="shared" si="6"/>
        <v>5.4</v>
      </c>
      <c r="Z102" s="61">
        <v>45</v>
      </c>
      <c r="AA102" s="54"/>
      <c r="AB102" s="54"/>
      <c r="AC102" s="54">
        <v>15</v>
      </c>
      <c r="AD102" s="54"/>
      <c r="AE102" s="54"/>
      <c r="AF102" s="54"/>
      <c r="AG102" s="54"/>
      <c r="AH102" s="61">
        <f t="shared" si="7"/>
        <v>60</v>
      </c>
      <c r="AI102" s="54">
        <v>5.6</v>
      </c>
      <c r="AJ102" s="58" t="s">
        <v>570</v>
      </c>
      <c r="AK102" s="58"/>
      <c r="AL102" s="58" t="s">
        <v>477</v>
      </c>
      <c r="AM102" s="58" t="s">
        <v>1567</v>
      </c>
      <c r="AN102" s="58"/>
      <c r="AO102" s="58"/>
      <c r="AP102" s="58"/>
      <c r="AQ102" s="58"/>
      <c r="AR102" s="58"/>
      <c r="AS102" s="58"/>
      <c r="AT102" s="58"/>
      <c r="AU102" s="58"/>
      <c r="AV102" s="65" t="s">
        <v>580</v>
      </c>
      <c r="AW102" s="63" t="s">
        <v>581</v>
      </c>
      <c r="AX102" s="63" t="s">
        <v>582</v>
      </c>
      <c r="AY102" s="63" t="s">
        <v>583</v>
      </c>
      <c r="AZ102" s="63" t="s">
        <v>584</v>
      </c>
      <c r="BA102" s="65" t="s">
        <v>573</v>
      </c>
    </row>
    <row r="103" spans="1:53" s="63" customFormat="1" ht="12.75">
      <c r="A103" s="54">
        <v>91</v>
      </c>
      <c r="B103" s="55" t="s">
        <v>593</v>
      </c>
      <c r="C103" s="56" t="s">
        <v>594</v>
      </c>
      <c r="D103" s="54" t="s">
        <v>595</v>
      </c>
      <c r="E103" s="54" t="s">
        <v>467</v>
      </c>
      <c r="F103" s="58" t="s">
        <v>588</v>
      </c>
      <c r="G103" s="59" t="s">
        <v>690</v>
      </c>
      <c r="H103" s="58"/>
      <c r="I103" s="58"/>
      <c r="J103" s="58"/>
      <c r="K103" s="54">
        <v>1</v>
      </c>
      <c r="L103" s="54">
        <v>1</v>
      </c>
      <c r="M103" s="54">
        <v>2</v>
      </c>
      <c r="N103" s="54">
        <v>7</v>
      </c>
      <c r="O103" s="54" t="s">
        <v>481</v>
      </c>
      <c r="P103" s="54">
        <v>2</v>
      </c>
      <c r="Q103" s="54"/>
      <c r="R103" s="54"/>
      <c r="S103" s="54"/>
      <c r="T103" s="54"/>
      <c r="U103" s="60">
        <v>4.9</v>
      </c>
      <c r="V103" s="60">
        <v>5.3</v>
      </c>
      <c r="W103" s="60">
        <v>5.4</v>
      </c>
      <c r="X103" s="60">
        <v>5.8</v>
      </c>
      <c r="Y103" s="60">
        <f t="shared" si="6"/>
        <v>5.35</v>
      </c>
      <c r="Z103" s="61">
        <v>45</v>
      </c>
      <c r="AA103" s="54"/>
      <c r="AB103" s="54"/>
      <c r="AC103" s="54">
        <v>15</v>
      </c>
      <c r="AD103" s="54"/>
      <c r="AE103" s="54"/>
      <c r="AF103" s="54"/>
      <c r="AG103" s="54"/>
      <c r="AH103" s="61">
        <f t="shared" si="7"/>
        <v>60</v>
      </c>
      <c r="AI103" s="54">
        <v>5.5</v>
      </c>
      <c r="AJ103" s="58" t="s">
        <v>570</v>
      </c>
      <c r="AK103" s="58" t="s">
        <v>589</v>
      </c>
      <c r="AL103" s="58" t="s">
        <v>477</v>
      </c>
      <c r="AM103" s="58" t="s">
        <v>1567</v>
      </c>
      <c r="AN103" s="58"/>
      <c r="AO103" s="58"/>
      <c r="AP103" s="58"/>
      <c r="AQ103" s="58"/>
      <c r="AR103" s="58"/>
      <c r="AS103" s="58"/>
      <c r="AT103" s="58"/>
      <c r="AU103" s="58"/>
      <c r="AV103" s="65" t="s">
        <v>596</v>
      </c>
      <c r="AW103" s="63" t="s">
        <v>597</v>
      </c>
      <c r="AX103" s="63" t="s">
        <v>598</v>
      </c>
      <c r="AY103" s="63" t="s">
        <v>583</v>
      </c>
      <c r="AZ103" s="63" t="s">
        <v>584</v>
      </c>
      <c r="BA103" s="65" t="s">
        <v>573</v>
      </c>
    </row>
    <row r="104" spans="1:53" s="63" customFormat="1" ht="12.75">
      <c r="A104" s="54">
        <v>92</v>
      </c>
      <c r="B104" s="55" t="s">
        <v>1530</v>
      </c>
      <c r="C104" s="56" t="s">
        <v>1531</v>
      </c>
      <c r="D104" s="57">
        <v>37821</v>
      </c>
      <c r="E104" s="54" t="s">
        <v>467</v>
      </c>
      <c r="F104" s="58" t="s">
        <v>1532</v>
      </c>
      <c r="G104" s="59" t="s">
        <v>690</v>
      </c>
      <c r="H104" s="58"/>
      <c r="I104" s="58"/>
      <c r="J104" s="58"/>
      <c r="K104" s="54">
        <v>1</v>
      </c>
      <c r="L104" s="54">
        <v>1</v>
      </c>
      <c r="M104" s="54" t="s">
        <v>1063</v>
      </c>
      <c r="N104" s="54">
        <v>5</v>
      </c>
      <c r="O104" s="54" t="s">
        <v>481</v>
      </c>
      <c r="P104" s="54">
        <v>2</v>
      </c>
      <c r="Q104" s="54"/>
      <c r="R104" s="54"/>
      <c r="S104" s="54"/>
      <c r="T104" s="54"/>
      <c r="U104" s="60">
        <v>5</v>
      </c>
      <c r="V104" s="60">
        <v>5.1</v>
      </c>
      <c r="W104" s="60">
        <v>4.7</v>
      </c>
      <c r="X104" s="60">
        <v>5.1</v>
      </c>
      <c r="Y104" s="60">
        <f t="shared" si="6"/>
        <v>4.975</v>
      </c>
      <c r="Z104" s="61">
        <v>45</v>
      </c>
      <c r="AA104" s="54"/>
      <c r="AB104" s="54"/>
      <c r="AC104" s="54">
        <v>15</v>
      </c>
      <c r="AD104" s="54"/>
      <c r="AE104" s="54"/>
      <c r="AF104" s="54"/>
      <c r="AG104" s="54"/>
      <c r="AH104" s="61">
        <f t="shared" si="7"/>
        <v>60</v>
      </c>
      <c r="AI104" s="54">
        <v>5.2</v>
      </c>
      <c r="AJ104" s="58" t="s">
        <v>570</v>
      </c>
      <c r="AK104" s="58"/>
      <c r="AL104" s="58" t="s">
        <v>477</v>
      </c>
      <c r="AM104" s="58" t="s">
        <v>1567</v>
      </c>
      <c r="AN104" s="58"/>
      <c r="AO104" s="58"/>
      <c r="AP104" s="58"/>
      <c r="AQ104" s="58"/>
      <c r="AR104" s="58"/>
      <c r="AS104" s="58"/>
      <c r="AT104" s="58"/>
      <c r="AU104" s="58"/>
      <c r="AV104" s="65" t="s">
        <v>1533</v>
      </c>
      <c r="AW104" s="63" t="s">
        <v>407</v>
      </c>
      <c r="AX104" s="63" t="s">
        <v>408</v>
      </c>
      <c r="AY104" s="63" t="s">
        <v>1067</v>
      </c>
      <c r="AZ104" s="63" t="s">
        <v>1068</v>
      </c>
      <c r="BA104" s="65" t="s">
        <v>1069</v>
      </c>
    </row>
    <row r="105" spans="1:53" s="63" customFormat="1" ht="12.75">
      <c r="A105" s="54">
        <v>93</v>
      </c>
      <c r="B105" s="55" t="s">
        <v>115</v>
      </c>
      <c r="C105" s="56" t="s">
        <v>1296</v>
      </c>
      <c r="D105" s="57">
        <v>37659</v>
      </c>
      <c r="E105" s="54" t="s">
        <v>467</v>
      </c>
      <c r="F105" s="74" t="s">
        <v>1071</v>
      </c>
      <c r="G105" s="59" t="s">
        <v>690</v>
      </c>
      <c r="H105" s="58"/>
      <c r="I105" s="58"/>
      <c r="J105" s="58"/>
      <c r="K105" s="54">
        <v>1</v>
      </c>
      <c r="L105" s="54">
        <v>1</v>
      </c>
      <c r="M105" s="54" t="s">
        <v>481</v>
      </c>
      <c r="N105" s="54">
        <v>8</v>
      </c>
      <c r="O105" s="54"/>
      <c r="P105" s="54">
        <v>2</v>
      </c>
      <c r="Q105" s="54">
        <v>2</v>
      </c>
      <c r="R105" s="54">
        <v>2</v>
      </c>
      <c r="S105" s="54">
        <v>2</v>
      </c>
      <c r="T105" s="54"/>
      <c r="U105" s="60">
        <v>4.4</v>
      </c>
      <c r="V105" s="60">
        <v>4.9</v>
      </c>
      <c r="W105" s="60">
        <v>5.3</v>
      </c>
      <c r="X105" s="60">
        <v>5.3</v>
      </c>
      <c r="Y105" s="60">
        <f t="shared" si="6"/>
        <v>4.9750000000000005</v>
      </c>
      <c r="Z105" s="61">
        <v>45</v>
      </c>
      <c r="AA105" s="54"/>
      <c r="AB105" s="54"/>
      <c r="AC105" s="54">
        <v>15</v>
      </c>
      <c r="AD105" s="54"/>
      <c r="AE105" s="54"/>
      <c r="AF105" s="54"/>
      <c r="AG105" s="54"/>
      <c r="AH105" s="61">
        <f t="shared" si="7"/>
        <v>60</v>
      </c>
      <c r="AI105" s="54">
        <v>5.2</v>
      </c>
      <c r="AJ105" s="58" t="s">
        <v>570</v>
      </c>
      <c r="AK105" s="58"/>
      <c r="AL105" s="58" t="s">
        <v>652</v>
      </c>
      <c r="AM105" s="58" t="s">
        <v>1567</v>
      </c>
      <c r="AN105" s="58"/>
      <c r="AO105" s="58"/>
      <c r="AP105" s="58"/>
      <c r="AQ105" s="58"/>
      <c r="AR105" s="58"/>
      <c r="AS105" s="58"/>
      <c r="AT105" s="58"/>
      <c r="AU105" s="58"/>
      <c r="AV105" s="62" t="s">
        <v>116</v>
      </c>
      <c r="AW105" s="63" t="s">
        <v>323</v>
      </c>
      <c r="AX105" s="63" t="s">
        <v>324</v>
      </c>
      <c r="AY105" s="63" t="s">
        <v>513</v>
      </c>
      <c r="AZ105" s="64" t="s">
        <v>550</v>
      </c>
      <c r="BA105" s="65" t="s">
        <v>962</v>
      </c>
    </row>
    <row r="106" spans="1:54" s="63" customFormat="1" ht="12.75">
      <c r="A106" s="54">
        <v>94</v>
      </c>
      <c r="B106" s="55" t="s">
        <v>507</v>
      </c>
      <c r="C106" s="56" t="s">
        <v>508</v>
      </c>
      <c r="D106" s="57">
        <v>37812</v>
      </c>
      <c r="E106" s="54" t="s">
        <v>467</v>
      </c>
      <c r="F106" s="74" t="s">
        <v>509</v>
      </c>
      <c r="G106" s="59" t="s">
        <v>690</v>
      </c>
      <c r="H106" s="58"/>
      <c r="I106" s="58"/>
      <c r="J106" s="58"/>
      <c r="K106" s="54">
        <v>1</v>
      </c>
      <c r="L106" s="54">
        <v>1</v>
      </c>
      <c r="M106" s="54">
        <v>2</v>
      </c>
      <c r="N106" s="54"/>
      <c r="O106" s="54">
        <v>1</v>
      </c>
      <c r="P106" s="54">
        <v>2</v>
      </c>
      <c r="Q106" s="54"/>
      <c r="R106" s="54"/>
      <c r="S106" s="54"/>
      <c r="T106" s="54"/>
      <c r="U106" s="60">
        <v>5</v>
      </c>
      <c r="V106" s="60">
        <v>5.5</v>
      </c>
      <c r="W106" s="60">
        <v>5.1</v>
      </c>
      <c r="X106" s="60">
        <v>4</v>
      </c>
      <c r="Y106" s="60">
        <f t="shared" si="6"/>
        <v>4.9</v>
      </c>
      <c r="Z106" s="61">
        <v>40</v>
      </c>
      <c r="AA106" s="54"/>
      <c r="AB106" s="54"/>
      <c r="AC106" s="54">
        <v>15</v>
      </c>
      <c r="AD106" s="54"/>
      <c r="AE106" s="54"/>
      <c r="AF106" s="54"/>
      <c r="AG106" s="54"/>
      <c r="AH106" s="61">
        <f t="shared" si="7"/>
        <v>55</v>
      </c>
      <c r="AI106" s="54">
        <v>5.2</v>
      </c>
      <c r="AJ106" s="58" t="s">
        <v>570</v>
      </c>
      <c r="AK106" s="58"/>
      <c r="AL106" s="58" t="s">
        <v>477</v>
      </c>
      <c r="AM106" s="58" t="s">
        <v>1580</v>
      </c>
      <c r="AN106" s="58" t="str">
        <f>AJ106</f>
        <v>ĐCN</v>
      </c>
      <c r="AO106" s="58"/>
      <c r="AP106" s="58" t="s">
        <v>1579</v>
      </c>
      <c r="AQ106" s="58"/>
      <c r="AR106" s="58"/>
      <c r="AS106" s="58"/>
      <c r="AT106" s="74" t="s">
        <v>1836</v>
      </c>
      <c r="AU106" s="58"/>
      <c r="AV106" s="58"/>
      <c r="AW106" s="65" t="s">
        <v>510</v>
      </c>
      <c r="AX106" s="63" t="s">
        <v>511</v>
      </c>
      <c r="AY106" s="63" t="s">
        <v>512</v>
      </c>
      <c r="AZ106" s="63" t="s">
        <v>513</v>
      </c>
      <c r="BA106" s="63" t="s">
        <v>550</v>
      </c>
      <c r="BB106" s="65" t="s">
        <v>574</v>
      </c>
    </row>
    <row r="107" ht="12.75"/>
    <row r="108" ht="12.75">
      <c r="E108" s="316" t="s">
        <v>2060</v>
      </c>
    </row>
    <row r="109" ht="12.75">
      <c r="E109" s="316"/>
    </row>
    <row r="110" spans="5:6" ht="12.75">
      <c r="E110" s="316"/>
      <c r="F110" s="7"/>
    </row>
    <row r="111" spans="2:6" ht="12.75">
      <c r="B111" s="71" t="s">
        <v>1678</v>
      </c>
      <c r="C111">
        <f>A106</f>
        <v>94</v>
      </c>
      <c r="E111" s="5">
        <f aca="true" t="shared" si="8" ref="E111:E117">ROUND(C111*0.8,0)</f>
        <v>75</v>
      </c>
      <c r="F111" s="5"/>
    </row>
    <row r="112" spans="2:6" ht="12.75">
      <c r="B112" s="71" t="s">
        <v>1679</v>
      </c>
      <c r="C112">
        <f>'CN O TO'!A54</f>
        <v>47</v>
      </c>
      <c r="E112" s="5">
        <f t="shared" si="8"/>
        <v>38</v>
      </c>
      <c r="F112" s="5"/>
    </row>
    <row r="113" spans="2:6" ht="12.75">
      <c r="B113" s="71" t="s">
        <v>1680</v>
      </c>
      <c r="C113">
        <f>VHMTCN!A51</f>
        <v>41</v>
      </c>
      <c r="E113" s="5">
        <f t="shared" si="8"/>
        <v>33</v>
      </c>
      <c r="F113" s="5"/>
    </row>
    <row r="114" spans="2:6" ht="12.75">
      <c r="B114" s="71" t="s">
        <v>751</v>
      </c>
      <c r="C114" s="71">
        <f>HAN!A79</f>
        <v>68</v>
      </c>
      <c r="E114" s="5">
        <f t="shared" si="8"/>
        <v>54</v>
      </c>
      <c r="F114" s="5"/>
    </row>
    <row r="115" spans="2:6" ht="12.75">
      <c r="B115" s="71" t="s">
        <v>476</v>
      </c>
      <c r="C115">
        <f>'Ke toan'!A52</f>
        <v>41</v>
      </c>
      <c r="E115" s="5">
        <f t="shared" si="8"/>
        <v>33</v>
      </c>
      <c r="F115" s="5"/>
    </row>
    <row r="116" spans="2:6" ht="12.75">
      <c r="B116" s="71" t="s">
        <v>1578</v>
      </c>
      <c r="C116">
        <f>'CN KTCK'!A67</f>
        <v>55</v>
      </c>
      <c r="E116" s="5">
        <f t="shared" si="8"/>
        <v>44</v>
      </c>
      <c r="F116" s="5"/>
    </row>
    <row r="117" spans="2:6" ht="12.75">
      <c r="B117" s="71" t="s">
        <v>2059</v>
      </c>
      <c r="C117">
        <f>CNTY!A25</f>
        <v>15</v>
      </c>
      <c r="E117" s="5">
        <f t="shared" si="8"/>
        <v>12</v>
      </c>
      <c r="F117" s="5"/>
    </row>
    <row r="118" spans="3:8" ht="12.75">
      <c r="C118" s="240">
        <f>SUM(C111:C117)</f>
        <v>361</v>
      </c>
      <c r="D118" s="253"/>
      <c r="E118" s="254">
        <f>E116+E115+E114+E113+E112+E111</f>
        <v>277</v>
      </c>
      <c r="F118" s="254"/>
      <c r="G118" s="240">
        <f>C118-F118</f>
        <v>361</v>
      </c>
      <c r="H118" s="240"/>
    </row>
    <row r="119" ht="12.75">
      <c r="F119" s="71"/>
    </row>
  </sheetData>
  <sheetProtection/>
  <mergeCells count="28">
    <mergeCell ref="K7:T8"/>
    <mergeCell ref="U7:X8"/>
    <mergeCell ref="Y7:Y9"/>
    <mergeCell ref="F7:F9"/>
    <mergeCell ref="G7:J8"/>
    <mergeCell ref="A7:A9"/>
    <mergeCell ref="B7:C9"/>
    <mergeCell ref="D7:D9"/>
    <mergeCell ref="E7:E9"/>
    <mergeCell ref="AT7:AT9"/>
    <mergeCell ref="AM8:AM9"/>
    <mergeCell ref="AN8:AN9"/>
    <mergeCell ref="AO8:AP8"/>
    <mergeCell ref="AQ8:AS8"/>
    <mergeCell ref="AH7:AH9"/>
    <mergeCell ref="AI7:AI9"/>
    <mergeCell ref="AJ7:AJ9"/>
    <mergeCell ref="AK7:AK9"/>
    <mergeCell ref="E108:E110"/>
    <mergeCell ref="A4:J4"/>
    <mergeCell ref="A5:J5"/>
    <mergeCell ref="AL7:AL9"/>
    <mergeCell ref="AM7:AN7"/>
    <mergeCell ref="AO7:AS7"/>
    <mergeCell ref="Z7:Z9"/>
    <mergeCell ref="AA7:AB8"/>
    <mergeCell ref="AC7:AE8"/>
    <mergeCell ref="AF7:AG8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6"/>
  <sheetViews>
    <sheetView zoomScalePageLayoutView="0" workbookViewId="0" topLeftCell="A1">
      <selection activeCell="A4" sqref="A4:IV4"/>
    </sheetView>
  </sheetViews>
  <sheetFormatPr defaultColWidth="9.33203125" defaultRowHeight="12.75"/>
  <cols>
    <col min="1" max="1" width="4.33203125" style="194" customWidth="1"/>
    <col min="2" max="2" width="16.16015625" style="195" customWidth="1"/>
    <col min="3" max="3" width="9.33203125" style="195" customWidth="1"/>
    <col min="4" max="4" width="11.33203125" style="194" customWidth="1"/>
    <col min="5" max="5" width="9.33203125" style="194" customWidth="1"/>
    <col min="6" max="6" width="32.33203125" style="195" customWidth="1"/>
    <col min="7" max="10" width="5.33203125" style="195" customWidth="1"/>
    <col min="11" max="20" width="3.5" style="196" customWidth="1"/>
    <col min="21" max="25" width="3.5" style="197" customWidth="1"/>
    <col min="26" max="26" width="4.5" style="198" customWidth="1"/>
    <col min="27" max="35" width="4.5" style="194" customWidth="1"/>
    <col min="36" max="36" width="9" style="195" customWidth="1"/>
    <col min="37" max="38" width="4.5" style="195" customWidth="1"/>
    <col min="39" max="45" width="4.5" style="195" hidden="1" customWidth="1"/>
    <col min="46" max="46" width="4.5" style="195" customWidth="1"/>
    <col min="47" max="47" width="9.33203125" style="199" customWidth="1"/>
    <col min="48" max="51" width="9.33203125" style="195" customWidth="1"/>
    <col min="52" max="52" width="9.33203125" style="199" customWidth="1"/>
    <col min="53" max="16384" width="9.33203125" style="195" customWidth="1"/>
  </cols>
  <sheetData>
    <row r="1" ht="12.75">
      <c r="A1" s="194" t="s">
        <v>419</v>
      </c>
    </row>
    <row r="2" ht="12.75">
      <c r="A2" s="194" t="s">
        <v>420</v>
      </c>
    </row>
    <row r="3" ht="12.75"/>
    <row r="4" spans="1:52" ht="12.75">
      <c r="A4" s="315" t="s">
        <v>2083</v>
      </c>
      <c r="B4" s="315"/>
      <c r="C4" s="315"/>
      <c r="D4" s="315"/>
      <c r="E4" s="315"/>
      <c r="F4" s="315"/>
      <c r="G4" s="315"/>
      <c r="H4" s="315"/>
      <c r="I4" s="315"/>
      <c r="J4" s="315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31"/>
      <c r="AZ4" s="31"/>
    </row>
    <row r="5" spans="1:52" ht="12.75">
      <c r="A5" s="315" t="s">
        <v>2085</v>
      </c>
      <c r="B5" s="315"/>
      <c r="C5" s="315"/>
      <c r="D5" s="315"/>
      <c r="E5" s="315"/>
      <c r="F5" s="315"/>
      <c r="G5" s="315"/>
      <c r="H5" s="315"/>
      <c r="I5" s="315"/>
      <c r="J5" s="315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31"/>
      <c r="AZ5" s="31"/>
    </row>
    <row r="6" ht="12.75"/>
    <row r="7" spans="1:46" ht="12.75">
      <c r="A7" s="300" t="s">
        <v>421</v>
      </c>
      <c r="B7" s="303" t="s">
        <v>422</v>
      </c>
      <c r="C7" s="304"/>
      <c r="D7" s="300" t="s">
        <v>423</v>
      </c>
      <c r="E7" s="300" t="s">
        <v>424</v>
      </c>
      <c r="F7" s="300" t="s">
        <v>425</v>
      </c>
      <c r="G7" s="303" t="s">
        <v>426</v>
      </c>
      <c r="H7" s="309"/>
      <c r="I7" s="309"/>
      <c r="J7" s="304"/>
      <c r="K7" s="290" t="s">
        <v>431</v>
      </c>
      <c r="L7" s="290"/>
      <c r="M7" s="290"/>
      <c r="N7" s="290"/>
      <c r="O7" s="290"/>
      <c r="P7" s="290"/>
      <c r="Q7" s="290"/>
      <c r="R7" s="290"/>
      <c r="S7" s="290"/>
      <c r="T7" s="290"/>
      <c r="U7" s="311" t="s">
        <v>432</v>
      </c>
      <c r="V7" s="311"/>
      <c r="W7" s="311"/>
      <c r="X7" s="311"/>
      <c r="Y7" s="312" t="s">
        <v>433</v>
      </c>
      <c r="Z7" s="291" t="s">
        <v>434</v>
      </c>
      <c r="AA7" s="294" t="s">
        <v>448</v>
      </c>
      <c r="AB7" s="295"/>
      <c r="AC7" s="294" t="s">
        <v>449</v>
      </c>
      <c r="AD7" s="298"/>
      <c r="AE7" s="295"/>
      <c r="AF7" s="294" t="s">
        <v>450</v>
      </c>
      <c r="AG7" s="295"/>
      <c r="AH7" s="290" t="s">
        <v>451</v>
      </c>
      <c r="AI7" s="290" t="s">
        <v>688</v>
      </c>
      <c r="AJ7" s="285" t="s">
        <v>458</v>
      </c>
      <c r="AK7" s="285" t="s">
        <v>453</v>
      </c>
      <c r="AL7" s="285" t="s">
        <v>454</v>
      </c>
      <c r="AM7" s="288" t="s">
        <v>455</v>
      </c>
      <c r="AN7" s="289"/>
      <c r="AO7" s="290" t="s">
        <v>456</v>
      </c>
      <c r="AP7" s="290"/>
      <c r="AQ7" s="290"/>
      <c r="AR7" s="290"/>
      <c r="AS7" s="290"/>
      <c r="AT7" s="290" t="s">
        <v>457</v>
      </c>
    </row>
    <row r="8" spans="1:46" ht="12.75">
      <c r="A8" s="301"/>
      <c r="B8" s="305"/>
      <c r="C8" s="306"/>
      <c r="D8" s="301"/>
      <c r="E8" s="301"/>
      <c r="F8" s="301"/>
      <c r="G8" s="307"/>
      <c r="H8" s="310"/>
      <c r="I8" s="310"/>
      <c r="J8" s="308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311"/>
      <c r="V8" s="311"/>
      <c r="W8" s="311"/>
      <c r="X8" s="311"/>
      <c r="Y8" s="313"/>
      <c r="Z8" s="292"/>
      <c r="AA8" s="296"/>
      <c r="AB8" s="297"/>
      <c r="AC8" s="296"/>
      <c r="AD8" s="299"/>
      <c r="AE8" s="297"/>
      <c r="AF8" s="296"/>
      <c r="AG8" s="297"/>
      <c r="AH8" s="290"/>
      <c r="AI8" s="290"/>
      <c r="AJ8" s="286"/>
      <c r="AK8" s="286"/>
      <c r="AL8" s="286"/>
      <c r="AM8" s="285" t="s">
        <v>458</v>
      </c>
      <c r="AN8" s="285" t="s">
        <v>459</v>
      </c>
      <c r="AO8" s="290" t="s">
        <v>460</v>
      </c>
      <c r="AP8" s="290"/>
      <c r="AQ8" s="290" t="s">
        <v>461</v>
      </c>
      <c r="AR8" s="290"/>
      <c r="AS8" s="290"/>
      <c r="AT8" s="290"/>
    </row>
    <row r="9" spans="1:51" ht="51">
      <c r="A9" s="302"/>
      <c r="B9" s="307"/>
      <c r="C9" s="308"/>
      <c r="D9" s="302"/>
      <c r="E9" s="302"/>
      <c r="F9" s="302"/>
      <c r="G9" s="202" t="s">
        <v>427</v>
      </c>
      <c r="H9" s="202" t="s">
        <v>428</v>
      </c>
      <c r="I9" s="202" t="s">
        <v>429</v>
      </c>
      <c r="J9" s="202" t="s">
        <v>430</v>
      </c>
      <c r="K9" s="203" t="s">
        <v>435</v>
      </c>
      <c r="L9" s="203" t="s">
        <v>436</v>
      </c>
      <c r="M9" s="203" t="s">
        <v>437</v>
      </c>
      <c r="N9" s="203" t="s">
        <v>438</v>
      </c>
      <c r="O9" s="203" t="s">
        <v>439</v>
      </c>
      <c r="P9" s="203" t="s">
        <v>440</v>
      </c>
      <c r="Q9" s="203" t="s">
        <v>441</v>
      </c>
      <c r="R9" s="203" t="s">
        <v>442</v>
      </c>
      <c r="S9" s="203" t="s">
        <v>443</v>
      </c>
      <c r="T9" s="203" t="s">
        <v>430</v>
      </c>
      <c r="U9" s="201" t="s">
        <v>444</v>
      </c>
      <c r="V9" s="201" t="s">
        <v>445</v>
      </c>
      <c r="W9" s="201" t="s">
        <v>446</v>
      </c>
      <c r="X9" s="201" t="s">
        <v>447</v>
      </c>
      <c r="Y9" s="314"/>
      <c r="Z9" s="293"/>
      <c r="AA9" s="204" t="s">
        <v>462</v>
      </c>
      <c r="AB9" s="204" t="s">
        <v>463</v>
      </c>
      <c r="AC9" s="204" t="s">
        <v>464</v>
      </c>
      <c r="AD9" s="204" t="s">
        <v>465</v>
      </c>
      <c r="AE9" s="204" t="s">
        <v>466</v>
      </c>
      <c r="AF9" s="204" t="s">
        <v>424</v>
      </c>
      <c r="AG9" s="204" t="s">
        <v>467</v>
      </c>
      <c r="AH9" s="290"/>
      <c r="AI9" s="290"/>
      <c r="AJ9" s="287"/>
      <c r="AK9" s="287"/>
      <c r="AL9" s="287"/>
      <c r="AM9" s="287"/>
      <c r="AN9" s="287"/>
      <c r="AO9" s="200" t="s">
        <v>468</v>
      </c>
      <c r="AP9" s="200" t="s">
        <v>469</v>
      </c>
      <c r="AQ9" s="205">
        <v>1</v>
      </c>
      <c r="AR9" s="205">
        <v>0.8</v>
      </c>
      <c r="AS9" s="205">
        <v>0.6</v>
      </c>
      <c r="AT9" s="290"/>
      <c r="AU9" s="199" t="s">
        <v>493</v>
      </c>
      <c r="AV9" s="195" t="s">
        <v>494</v>
      </c>
      <c r="AW9" s="195" t="s">
        <v>495</v>
      </c>
      <c r="AX9" s="195" t="s">
        <v>496</v>
      </c>
      <c r="AY9" s="195" t="s">
        <v>546</v>
      </c>
    </row>
    <row r="10" spans="1:52" ht="12.75">
      <c r="A10" s="20">
        <v>1</v>
      </c>
      <c r="B10" s="27" t="s">
        <v>970</v>
      </c>
      <c r="C10" s="28" t="s">
        <v>515</v>
      </c>
      <c r="D10" s="32" t="s">
        <v>2041</v>
      </c>
      <c r="E10" s="20" t="s">
        <v>473</v>
      </c>
      <c r="F10" s="16" t="s">
        <v>1852</v>
      </c>
      <c r="G10" s="16">
        <v>1</v>
      </c>
      <c r="H10" s="16"/>
      <c r="I10" s="16">
        <v>1</v>
      </c>
      <c r="J10" s="16"/>
      <c r="K10" s="17"/>
      <c r="L10" s="17">
        <v>1</v>
      </c>
      <c r="M10" s="17">
        <v>2</v>
      </c>
      <c r="N10" s="17">
        <v>6</v>
      </c>
      <c r="O10" s="17">
        <v>1</v>
      </c>
      <c r="P10" s="17">
        <v>2</v>
      </c>
      <c r="Q10" s="17">
        <v>2</v>
      </c>
      <c r="R10" s="17"/>
      <c r="S10" s="17"/>
      <c r="T10" s="17"/>
      <c r="U10" s="18">
        <v>5.3</v>
      </c>
      <c r="V10" s="18">
        <v>5.8</v>
      </c>
      <c r="W10" s="18">
        <v>6.4</v>
      </c>
      <c r="X10" s="18">
        <v>6.5</v>
      </c>
      <c r="Y10" s="18">
        <f>SUM(U10:X10)/4</f>
        <v>6</v>
      </c>
      <c r="Z10" s="19">
        <v>50</v>
      </c>
      <c r="AA10" s="20">
        <v>10</v>
      </c>
      <c r="AB10" s="20"/>
      <c r="AC10" s="20">
        <v>15</v>
      </c>
      <c r="AD10" s="20"/>
      <c r="AE10" s="20"/>
      <c r="AF10" s="20">
        <v>10</v>
      </c>
      <c r="AG10" s="20"/>
      <c r="AH10" s="45">
        <f>SUM(Z10:AG10)</f>
        <v>85</v>
      </c>
      <c r="AI10" s="20">
        <v>6.2</v>
      </c>
      <c r="AJ10" s="69" t="s">
        <v>458</v>
      </c>
      <c r="AK10" s="16"/>
      <c r="AL10" s="16" t="s">
        <v>477</v>
      </c>
      <c r="AM10" s="16"/>
      <c r="AN10" s="16"/>
      <c r="AO10" s="16"/>
      <c r="AP10" s="16"/>
      <c r="AQ10" s="16"/>
      <c r="AR10" s="16"/>
      <c r="AS10" s="16"/>
      <c r="AT10" s="16"/>
      <c r="AU10" s="31" t="s">
        <v>1853</v>
      </c>
      <c r="AV10" t="s">
        <v>1854</v>
      </c>
      <c r="AW10" t="s">
        <v>1855</v>
      </c>
      <c r="AX10" t="s">
        <v>521</v>
      </c>
      <c r="AY10" t="s">
        <v>421</v>
      </c>
      <c r="AZ10" s="31" t="s">
        <v>1692</v>
      </c>
    </row>
    <row r="11" spans="1:52" ht="12.75">
      <c r="A11" s="20">
        <v>2</v>
      </c>
      <c r="B11" s="66" t="s">
        <v>2054</v>
      </c>
      <c r="C11" s="67" t="s">
        <v>523</v>
      </c>
      <c r="D11" s="32" t="s">
        <v>159</v>
      </c>
      <c r="E11" s="17" t="s">
        <v>532</v>
      </c>
      <c r="F11" s="69" t="s">
        <v>2055</v>
      </c>
      <c r="G11" s="46" t="s">
        <v>690</v>
      </c>
      <c r="H11" s="16">
        <v>2</v>
      </c>
      <c r="I11" s="16"/>
      <c r="J11" s="16"/>
      <c r="K11" s="17">
        <v>1</v>
      </c>
      <c r="L11" s="17">
        <v>1</v>
      </c>
      <c r="M11" s="17">
        <v>2</v>
      </c>
      <c r="N11" s="17">
        <v>8</v>
      </c>
      <c r="O11" s="17">
        <v>3</v>
      </c>
      <c r="P11" s="17">
        <v>2</v>
      </c>
      <c r="Q11" s="17">
        <v>2</v>
      </c>
      <c r="R11" s="17">
        <v>1</v>
      </c>
      <c r="S11" s="17"/>
      <c r="T11" s="17"/>
      <c r="U11" s="18">
        <v>6.5</v>
      </c>
      <c r="V11" s="18">
        <v>5.9</v>
      </c>
      <c r="W11" s="18">
        <v>5.5</v>
      </c>
      <c r="X11" s="18">
        <v>6.2</v>
      </c>
      <c r="Y11" s="18">
        <f>SUM(U11:X11)/4</f>
        <v>6.0249999999999995</v>
      </c>
      <c r="Z11" s="19">
        <v>50</v>
      </c>
      <c r="AA11" s="20">
        <v>10</v>
      </c>
      <c r="AB11" s="20"/>
      <c r="AC11" s="20">
        <v>15</v>
      </c>
      <c r="AD11" s="20"/>
      <c r="AE11" s="20"/>
      <c r="AF11" s="20">
        <v>10</v>
      </c>
      <c r="AG11" s="20"/>
      <c r="AH11" s="45">
        <f>SUM(Z11:AG11)</f>
        <v>85</v>
      </c>
      <c r="AI11" s="20">
        <v>6.1</v>
      </c>
      <c r="AJ11" s="69" t="s">
        <v>458</v>
      </c>
      <c r="AK11" s="16"/>
      <c r="AL11" s="69" t="s">
        <v>477</v>
      </c>
      <c r="AM11" s="16"/>
      <c r="AN11" s="16"/>
      <c r="AO11" s="16"/>
      <c r="AP11" s="16"/>
      <c r="AQ11" s="16"/>
      <c r="AR11" s="16"/>
      <c r="AS11" s="16"/>
      <c r="AT11" s="16"/>
      <c r="AU11" s="72" t="s">
        <v>2056</v>
      </c>
      <c r="AV11" s="71" t="s">
        <v>2057</v>
      </c>
      <c r="AW11" s="71" t="s">
        <v>2058</v>
      </c>
      <c r="AX11" s="242" t="s">
        <v>310</v>
      </c>
      <c r="AY11" s="242" t="s">
        <v>421</v>
      </c>
      <c r="AZ11" s="72" t="s">
        <v>1976</v>
      </c>
    </row>
    <row r="12" spans="1:52" ht="12.75">
      <c r="A12" s="20">
        <v>3</v>
      </c>
      <c r="B12" s="66" t="s">
        <v>2077</v>
      </c>
      <c r="C12" s="67" t="s">
        <v>471</v>
      </c>
      <c r="D12" s="32">
        <v>38150</v>
      </c>
      <c r="E12" s="17" t="s">
        <v>485</v>
      </c>
      <c r="F12" s="69" t="s">
        <v>2078</v>
      </c>
      <c r="G12" s="46" t="s">
        <v>690</v>
      </c>
      <c r="H12" s="16"/>
      <c r="I12" s="16"/>
      <c r="J12" s="16"/>
      <c r="K12" s="17">
        <v>1</v>
      </c>
      <c r="L12" s="17">
        <v>1</v>
      </c>
      <c r="M12" s="17">
        <v>2</v>
      </c>
      <c r="N12" s="17"/>
      <c r="O12" s="17">
        <v>2</v>
      </c>
      <c r="P12" s="17">
        <v>2</v>
      </c>
      <c r="Q12" s="17"/>
      <c r="R12" s="17"/>
      <c r="S12" s="17"/>
      <c r="T12" s="17"/>
      <c r="U12" s="18">
        <v>4.1</v>
      </c>
      <c r="V12" s="18">
        <v>4.9</v>
      </c>
      <c r="W12" s="18">
        <v>5.9</v>
      </c>
      <c r="X12" s="18">
        <v>5</v>
      </c>
      <c r="Y12" s="18">
        <f>SUM(U12:X12)/4</f>
        <v>4.975</v>
      </c>
      <c r="Z12" s="19">
        <v>45</v>
      </c>
      <c r="AA12" s="20">
        <v>10</v>
      </c>
      <c r="AB12" s="20"/>
      <c r="AC12" s="20">
        <v>15</v>
      </c>
      <c r="AD12" s="20"/>
      <c r="AE12" s="20"/>
      <c r="AF12" s="20"/>
      <c r="AG12" s="20"/>
      <c r="AH12" s="45">
        <f>SUM(Z12:AG12)</f>
        <v>70</v>
      </c>
      <c r="AI12" s="20">
        <v>5</v>
      </c>
      <c r="AJ12" s="69" t="s">
        <v>458</v>
      </c>
      <c r="AK12" s="16"/>
      <c r="AL12" s="69" t="s">
        <v>652</v>
      </c>
      <c r="AM12" s="16"/>
      <c r="AN12" s="16"/>
      <c r="AO12" s="16"/>
      <c r="AP12" s="16"/>
      <c r="AQ12" s="16"/>
      <c r="AR12" s="16"/>
      <c r="AS12" s="16"/>
      <c r="AT12" s="16"/>
      <c r="AU12" s="72" t="s">
        <v>2079</v>
      </c>
      <c r="AV12" s="71"/>
      <c r="AW12" s="71"/>
      <c r="AX12" s="71"/>
      <c r="AY12" s="242"/>
      <c r="AZ12" s="72"/>
    </row>
    <row r="13" spans="1:52" ht="12.75">
      <c r="A13" s="20">
        <v>4</v>
      </c>
      <c r="B13" s="27" t="s">
        <v>2042</v>
      </c>
      <c r="C13" s="28" t="s">
        <v>2043</v>
      </c>
      <c r="D13" s="32">
        <v>38269</v>
      </c>
      <c r="E13" s="20" t="s">
        <v>467</v>
      </c>
      <c r="F13" s="16" t="s">
        <v>2044</v>
      </c>
      <c r="G13" s="46" t="s">
        <v>690</v>
      </c>
      <c r="H13" s="16"/>
      <c r="I13" s="16"/>
      <c r="J13" s="16"/>
      <c r="K13" s="17">
        <v>1</v>
      </c>
      <c r="L13" s="17">
        <v>1</v>
      </c>
      <c r="M13" s="17">
        <v>2</v>
      </c>
      <c r="N13" s="17">
        <v>8</v>
      </c>
      <c r="O13" s="17">
        <v>2</v>
      </c>
      <c r="P13" s="17">
        <v>2</v>
      </c>
      <c r="Q13" s="17"/>
      <c r="R13" s="17"/>
      <c r="S13" s="17"/>
      <c r="T13" s="17"/>
      <c r="U13" s="18">
        <v>6.2</v>
      </c>
      <c r="V13" s="18">
        <v>7.3</v>
      </c>
      <c r="W13" s="18">
        <v>5.2</v>
      </c>
      <c r="X13" s="18">
        <v>5.9</v>
      </c>
      <c r="Y13" s="18">
        <f>SUM(U13:X13)/4</f>
        <v>6.15</v>
      </c>
      <c r="Z13" s="19">
        <v>50</v>
      </c>
      <c r="AA13" s="20"/>
      <c r="AB13" s="20"/>
      <c r="AC13" s="20">
        <v>15</v>
      </c>
      <c r="AD13" s="20"/>
      <c r="AE13" s="20"/>
      <c r="AF13" s="20"/>
      <c r="AG13" s="20"/>
      <c r="AH13" s="45">
        <f>SUM(Z13:AG13)</f>
        <v>65</v>
      </c>
      <c r="AI13" s="20">
        <v>6.2</v>
      </c>
      <c r="AJ13" s="69" t="s">
        <v>458</v>
      </c>
      <c r="AK13" s="16"/>
      <c r="AL13" s="16" t="s">
        <v>482</v>
      </c>
      <c r="AM13" s="16"/>
      <c r="AN13" s="16"/>
      <c r="AO13" s="16"/>
      <c r="AP13" s="16"/>
      <c r="AQ13" s="16"/>
      <c r="AR13" s="16"/>
      <c r="AS13" s="16"/>
      <c r="AT13" s="16"/>
      <c r="AU13" s="31" t="s">
        <v>2045</v>
      </c>
      <c r="AV13" t="s">
        <v>2046</v>
      </c>
      <c r="AW13" t="s">
        <v>2047</v>
      </c>
      <c r="AX13" t="s">
        <v>2048</v>
      </c>
      <c r="AY13" t="s">
        <v>421</v>
      </c>
      <c r="AZ13" s="31" t="s">
        <v>1901</v>
      </c>
    </row>
    <row r="14" spans="1:52" ht="12.75">
      <c r="A14" s="20">
        <v>5</v>
      </c>
      <c r="B14" s="66" t="s">
        <v>2054</v>
      </c>
      <c r="C14" s="67" t="s">
        <v>2080</v>
      </c>
      <c r="D14" s="32">
        <v>37900</v>
      </c>
      <c r="E14" s="17" t="s">
        <v>532</v>
      </c>
      <c r="F14" s="69" t="s">
        <v>2078</v>
      </c>
      <c r="G14" s="46" t="s">
        <v>690</v>
      </c>
      <c r="H14" s="16"/>
      <c r="I14" s="16"/>
      <c r="J14" s="16"/>
      <c r="K14" s="17">
        <v>1</v>
      </c>
      <c r="L14" s="17">
        <v>1</v>
      </c>
      <c r="M14" s="17">
        <v>2</v>
      </c>
      <c r="N14" s="17">
        <v>7</v>
      </c>
      <c r="O14" s="17">
        <v>2</v>
      </c>
      <c r="P14" s="17">
        <v>2</v>
      </c>
      <c r="Q14" s="17"/>
      <c r="R14" s="17"/>
      <c r="S14" s="17"/>
      <c r="T14" s="17"/>
      <c r="U14" s="18">
        <v>3.5</v>
      </c>
      <c r="V14" s="18">
        <v>5.1</v>
      </c>
      <c r="W14" s="18">
        <v>4.5</v>
      </c>
      <c r="X14" s="18">
        <v>5</v>
      </c>
      <c r="Y14" s="18">
        <f>SUM(U14:X14)/4</f>
        <v>4.525</v>
      </c>
      <c r="Z14" s="19">
        <v>40</v>
      </c>
      <c r="AA14" s="20">
        <v>10</v>
      </c>
      <c r="AB14" s="20"/>
      <c r="AC14" s="20">
        <v>15</v>
      </c>
      <c r="AD14" s="20"/>
      <c r="AE14" s="20"/>
      <c r="AF14" s="20"/>
      <c r="AG14" s="20"/>
      <c r="AH14" s="45">
        <f>SUM(Z14:AG14)</f>
        <v>65</v>
      </c>
      <c r="AI14" s="20">
        <v>5.3</v>
      </c>
      <c r="AJ14" s="69" t="s">
        <v>458</v>
      </c>
      <c r="AK14" s="16"/>
      <c r="AL14" s="69" t="s">
        <v>482</v>
      </c>
      <c r="AM14" s="16"/>
      <c r="AN14" s="16"/>
      <c r="AO14" s="16"/>
      <c r="AP14" s="16"/>
      <c r="AQ14" s="16"/>
      <c r="AR14" s="16"/>
      <c r="AS14" s="16"/>
      <c r="AT14" s="16"/>
      <c r="AU14" s="72" t="s">
        <v>2081</v>
      </c>
      <c r="AV14" s="71"/>
      <c r="AW14" s="71"/>
      <c r="AX14" s="71"/>
      <c r="AY14" s="242"/>
      <c r="AZ14" s="72"/>
    </row>
    <row r="15" spans="1:52" ht="12.75">
      <c r="A15" s="20">
        <v>6</v>
      </c>
      <c r="B15" s="27" t="s">
        <v>1846</v>
      </c>
      <c r="C15" s="28" t="s">
        <v>1847</v>
      </c>
      <c r="D15" s="32" t="s">
        <v>2040</v>
      </c>
      <c r="E15" s="20" t="s">
        <v>467</v>
      </c>
      <c r="F15" s="16" t="s">
        <v>1848</v>
      </c>
      <c r="G15" s="46" t="s">
        <v>690</v>
      </c>
      <c r="H15" s="16"/>
      <c r="I15" s="16"/>
      <c r="J15" s="16"/>
      <c r="K15" s="17">
        <v>1</v>
      </c>
      <c r="L15" s="17">
        <v>1</v>
      </c>
      <c r="M15" s="17">
        <v>2</v>
      </c>
      <c r="N15" s="17">
        <v>6</v>
      </c>
      <c r="O15" s="17">
        <v>2</v>
      </c>
      <c r="P15" s="17">
        <v>2</v>
      </c>
      <c r="Q15" s="17"/>
      <c r="R15" s="17"/>
      <c r="S15" s="17"/>
      <c r="T15" s="17"/>
      <c r="U15" s="18">
        <v>5.2</v>
      </c>
      <c r="V15" s="18">
        <v>5.3</v>
      </c>
      <c r="W15" s="18">
        <v>5.8</v>
      </c>
      <c r="X15" s="18">
        <v>5.9</v>
      </c>
      <c r="Y15" s="18">
        <f>SUM(U15:X15)/4</f>
        <v>5.550000000000001</v>
      </c>
      <c r="Z15" s="19">
        <v>45</v>
      </c>
      <c r="AA15" s="20"/>
      <c r="AB15" s="20"/>
      <c r="AC15" s="20">
        <v>15</v>
      </c>
      <c r="AD15" s="20"/>
      <c r="AE15" s="20"/>
      <c r="AF15" s="20"/>
      <c r="AG15" s="20"/>
      <c r="AH15" s="45">
        <f>SUM(Z15:AG15)</f>
        <v>60</v>
      </c>
      <c r="AI15" s="20">
        <v>6</v>
      </c>
      <c r="AJ15" s="69" t="s">
        <v>458</v>
      </c>
      <c r="AK15" s="16"/>
      <c r="AL15" s="16" t="s">
        <v>477</v>
      </c>
      <c r="AM15" s="16"/>
      <c r="AN15" s="16"/>
      <c r="AO15" s="16"/>
      <c r="AP15" s="16"/>
      <c r="AQ15" s="16"/>
      <c r="AR15" s="16"/>
      <c r="AS15" s="16"/>
      <c r="AT15" s="16"/>
      <c r="AU15" s="31" t="s">
        <v>1849</v>
      </c>
      <c r="AV15" t="s">
        <v>1850</v>
      </c>
      <c r="AW15" t="s">
        <v>1851</v>
      </c>
      <c r="AX15" t="s">
        <v>583</v>
      </c>
      <c r="AY15" t="s">
        <v>421</v>
      </c>
      <c r="AZ15" s="31" t="s">
        <v>1612</v>
      </c>
    </row>
    <row r="16" spans="1:52" ht="12.75">
      <c r="A16" s="20">
        <v>7</v>
      </c>
      <c r="B16" s="27" t="s">
        <v>1856</v>
      </c>
      <c r="C16" s="28" t="s">
        <v>1857</v>
      </c>
      <c r="D16" s="32" t="s">
        <v>608</v>
      </c>
      <c r="E16" s="20" t="s">
        <v>467</v>
      </c>
      <c r="F16" s="16" t="s">
        <v>1858</v>
      </c>
      <c r="G16" s="46" t="s">
        <v>690</v>
      </c>
      <c r="H16" s="16"/>
      <c r="I16" s="16"/>
      <c r="J16" s="16"/>
      <c r="K16" s="17">
        <v>1</v>
      </c>
      <c r="L16" s="17">
        <v>1</v>
      </c>
      <c r="M16" s="17">
        <v>2</v>
      </c>
      <c r="N16" s="17"/>
      <c r="O16" s="17">
        <v>2</v>
      </c>
      <c r="P16" s="17">
        <v>2</v>
      </c>
      <c r="Q16" s="17">
        <v>2</v>
      </c>
      <c r="R16" s="17">
        <v>2</v>
      </c>
      <c r="S16" s="17"/>
      <c r="T16" s="17"/>
      <c r="U16" s="18">
        <v>5.3</v>
      </c>
      <c r="V16" s="18">
        <v>5</v>
      </c>
      <c r="W16" s="18">
        <v>4.7</v>
      </c>
      <c r="X16" s="18">
        <v>4.8</v>
      </c>
      <c r="Y16" s="18">
        <f>SUM(U16:X16)/4</f>
        <v>4.95</v>
      </c>
      <c r="Z16" s="19">
        <v>45</v>
      </c>
      <c r="AA16" s="20"/>
      <c r="AB16" s="20"/>
      <c r="AC16" s="20">
        <v>15</v>
      </c>
      <c r="AD16" s="20"/>
      <c r="AE16" s="20"/>
      <c r="AF16" s="20"/>
      <c r="AG16" s="20"/>
      <c r="AH16" s="45">
        <f>SUM(Z16:AG16)</f>
        <v>60</v>
      </c>
      <c r="AI16" s="20">
        <v>5</v>
      </c>
      <c r="AJ16" s="69" t="s">
        <v>458</v>
      </c>
      <c r="AK16" s="16"/>
      <c r="AL16" s="16" t="s">
        <v>652</v>
      </c>
      <c r="AM16" s="16"/>
      <c r="AN16" s="16"/>
      <c r="AO16" s="16"/>
      <c r="AP16" s="16"/>
      <c r="AQ16" s="16"/>
      <c r="AR16" s="16"/>
      <c r="AS16" s="16"/>
      <c r="AT16" s="16"/>
      <c r="AU16" s="31" t="s">
        <v>1859</v>
      </c>
      <c r="AV16" t="s">
        <v>1860</v>
      </c>
      <c r="AW16" t="s">
        <v>1861</v>
      </c>
      <c r="AX16" t="s">
        <v>60</v>
      </c>
      <c r="AY16" t="s">
        <v>421</v>
      </c>
      <c r="AZ16" s="31" t="s">
        <v>1778</v>
      </c>
    </row>
    <row r="17" spans="1:52" ht="12.75">
      <c r="A17" s="20">
        <v>8</v>
      </c>
      <c r="B17" s="66" t="s">
        <v>2049</v>
      </c>
      <c r="C17" s="67" t="s">
        <v>1896</v>
      </c>
      <c r="D17" s="32">
        <v>38026</v>
      </c>
      <c r="E17" s="17" t="s">
        <v>532</v>
      </c>
      <c r="F17" s="69" t="s">
        <v>2050</v>
      </c>
      <c r="G17" s="46" t="s">
        <v>690</v>
      </c>
      <c r="H17" s="16"/>
      <c r="I17" s="16">
        <v>2</v>
      </c>
      <c r="J17" s="16"/>
      <c r="K17" s="17">
        <v>1</v>
      </c>
      <c r="L17" s="17">
        <v>1</v>
      </c>
      <c r="M17" s="17">
        <v>2</v>
      </c>
      <c r="N17" s="17">
        <v>8</v>
      </c>
      <c r="O17" s="17">
        <v>2</v>
      </c>
      <c r="P17" s="17"/>
      <c r="Q17" s="17">
        <v>2</v>
      </c>
      <c r="R17" s="17">
        <v>2</v>
      </c>
      <c r="S17" s="17"/>
      <c r="T17" s="17"/>
      <c r="U17" s="18"/>
      <c r="V17" s="18"/>
      <c r="W17" s="18"/>
      <c r="X17" s="18"/>
      <c r="Y17" s="18">
        <f>SUM(U17:X17)/4</f>
        <v>0</v>
      </c>
      <c r="Z17" s="19"/>
      <c r="AA17" s="20">
        <v>10</v>
      </c>
      <c r="AB17" s="20"/>
      <c r="AC17" s="20">
        <v>15</v>
      </c>
      <c r="AD17" s="20"/>
      <c r="AE17" s="20"/>
      <c r="AF17" s="20">
        <v>10</v>
      </c>
      <c r="AG17" s="20"/>
      <c r="AH17" s="45">
        <f>SUM(Z17:AG17)</f>
        <v>35</v>
      </c>
      <c r="AI17" s="20">
        <v>6.8</v>
      </c>
      <c r="AJ17" s="69" t="s">
        <v>458</v>
      </c>
      <c r="AK17" s="16"/>
      <c r="AL17" s="16" t="s">
        <v>477</v>
      </c>
      <c r="AM17" s="16"/>
      <c r="AN17" s="16"/>
      <c r="AO17" s="16"/>
      <c r="AP17" s="16"/>
      <c r="AQ17" s="16"/>
      <c r="AR17" s="16"/>
      <c r="AS17" s="16"/>
      <c r="AT17" s="16"/>
      <c r="AU17" s="72" t="s">
        <v>2051</v>
      </c>
      <c r="AV17" s="71" t="s">
        <v>2052</v>
      </c>
      <c r="AW17" s="71" t="s">
        <v>2053</v>
      </c>
      <c r="AX17" s="71" t="s">
        <v>310</v>
      </c>
      <c r="AY17" s="242" t="s">
        <v>421</v>
      </c>
      <c r="AZ17" s="72" t="s">
        <v>1976</v>
      </c>
    </row>
    <row r="18" spans="1:52" s="330" customFormat="1" ht="12.75">
      <c r="A18" s="323"/>
      <c r="B18" s="324" t="s">
        <v>2082</v>
      </c>
      <c r="C18" s="325"/>
      <c r="D18" s="323"/>
      <c r="E18" s="323"/>
      <c r="F18" s="326"/>
      <c r="G18" s="326"/>
      <c r="H18" s="326"/>
      <c r="I18" s="326"/>
      <c r="J18" s="326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7"/>
      <c r="V18" s="327"/>
      <c r="W18" s="327"/>
      <c r="X18" s="327"/>
      <c r="Y18" s="327">
        <f aca="true" t="shared" si="0" ref="Y18:Y38">SUM(U18:X18)/4</f>
        <v>0</v>
      </c>
      <c r="Z18" s="328"/>
      <c r="AA18" s="323"/>
      <c r="AB18" s="323"/>
      <c r="AC18" s="323"/>
      <c r="AD18" s="323"/>
      <c r="AE18" s="323"/>
      <c r="AF18" s="323"/>
      <c r="AG18" s="323"/>
      <c r="AH18" s="323"/>
      <c r="AI18" s="323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9"/>
      <c r="AZ18" s="329"/>
    </row>
    <row r="19" spans="1:52" ht="12.75">
      <c r="A19" s="20">
        <v>9</v>
      </c>
      <c r="B19" s="27" t="s">
        <v>701</v>
      </c>
      <c r="C19" s="28" t="s">
        <v>636</v>
      </c>
      <c r="D19" s="32">
        <v>34542</v>
      </c>
      <c r="E19" s="20" t="s">
        <v>532</v>
      </c>
      <c r="F19" s="16" t="s">
        <v>702</v>
      </c>
      <c r="G19" s="16"/>
      <c r="H19" s="16"/>
      <c r="I19" s="16"/>
      <c r="J19" s="16"/>
      <c r="K19" s="17">
        <v>1</v>
      </c>
      <c r="L19" s="17">
        <v>1</v>
      </c>
      <c r="M19" s="17" t="s">
        <v>703</v>
      </c>
      <c r="N19" s="17">
        <v>5</v>
      </c>
      <c r="O19" s="17">
        <v>2</v>
      </c>
      <c r="P19" s="17">
        <v>2</v>
      </c>
      <c r="Q19" s="17"/>
      <c r="R19" s="17"/>
      <c r="S19" s="17">
        <v>1</v>
      </c>
      <c r="T19" s="17"/>
      <c r="U19" s="18">
        <v>6.8</v>
      </c>
      <c r="V19" s="18">
        <v>6.6</v>
      </c>
      <c r="W19" s="18">
        <v>6</v>
      </c>
      <c r="X19" s="18">
        <v>6</v>
      </c>
      <c r="Y19" s="18">
        <f>SUM(U19:X19)/4</f>
        <v>6.35</v>
      </c>
      <c r="Z19" s="19">
        <v>50</v>
      </c>
      <c r="AA19" s="20">
        <v>10</v>
      </c>
      <c r="AB19" s="20"/>
      <c r="AC19" s="20">
        <v>15</v>
      </c>
      <c r="AD19" s="20"/>
      <c r="AE19" s="20"/>
      <c r="AF19" s="20"/>
      <c r="AG19" s="20"/>
      <c r="AH19" s="45">
        <f>SUM(Z19:AG19)</f>
        <v>75</v>
      </c>
      <c r="AI19" s="20">
        <v>6.5</v>
      </c>
      <c r="AJ19" s="69" t="s">
        <v>458</v>
      </c>
      <c r="AK19" s="16"/>
      <c r="AL19" s="16" t="s">
        <v>652</v>
      </c>
      <c r="AM19" s="16"/>
      <c r="AN19" s="16"/>
      <c r="AO19" s="16"/>
      <c r="AP19" s="16"/>
      <c r="AQ19" s="16"/>
      <c r="AR19" s="16"/>
      <c r="AS19" s="16"/>
      <c r="AT19" s="16"/>
      <c r="AU19" s="31" t="s">
        <v>704</v>
      </c>
      <c r="AV19" t="s">
        <v>705</v>
      </c>
      <c r="AW19" t="s">
        <v>706</v>
      </c>
      <c r="AX19" t="s">
        <v>0</v>
      </c>
      <c r="AY19" t="s">
        <v>421</v>
      </c>
      <c r="AZ19" s="31" t="s">
        <v>700</v>
      </c>
    </row>
    <row r="20" spans="1:52" ht="12.75">
      <c r="A20" s="20">
        <v>10</v>
      </c>
      <c r="B20" s="27" t="s">
        <v>514</v>
      </c>
      <c r="C20" s="28" t="s">
        <v>531</v>
      </c>
      <c r="D20" s="32">
        <v>37036</v>
      </c>
      <c r="E20" s="20" t="s">
        <v>485</v>
      </c>
      <c r="F20" s="16" t="s">
        <v>337</v>
      </c>
      <c r="G20" s="16"/>
      <c r="H20" s="16"/>
      <c r="I20" s="16"/>
      <c r="J20" s="16"/>
      <c r="K20" s="17">
        <v>1</v>
      </c>
      <c r="L20" s="17">
        <v>1</v>
      </c>
      <c r="M20" s="17" t="s">
        <v>481</v>
      </c>
      <c r="N20" s="17">
        <v>7</v>
      </c>
      <c r="O20" s="17">
        <v>2</v>
      </c>
      <c r="P20" s="17">
        <v>2</v>
      </c>
      <c r="Q20" s="17"/>
      <c r="R20" s="17"/>
      <c r="S20" s="17"/>
      <c r="T20" s="17"/>
      <c r="U20" s="18">
        <v>5.9</v>
      </c>
      <c r="V20" s="18">
        <v>5.8</v>
      </c>
      <c r="W20" s="18">
        <v>6.6</v>
      </c>
      <c r="X20" s="18">
        <v>5.5</v>
      </c>
      <c r="Y20" s="18">
        <f>SUM(U20:X20)/4</f>
        <v>5.949999999999999</v>
      </c>
      <c r="Z20" s="19">
        <v>50</v>
      </c>
      <c r="AA20" s="20">
        <v>10</v>
      </c>
      <c r="AB20" s="20"/>
      <c r="AC20" s="20">
        <v>15</v>
      </c>
      <c r="AD20" s="20"/>
      <c r="AE20" s="20"/>
      <c r="AF20" s="20"/>
      <c r="AG20" s="20"/>
      <c r="AH20" s="19">
        <f>SUM(Z20:AG20)</f>
        <v>75</v>
      </c>
      <c r="AI20" s="20">
        <v>6.2</v>
      </c>
      <c r="AJ20" s="69" t="s">
        <v>458</v>
      </c>
      <c r="AK20" s="16"/>
      <c r="AL20" s="16" t="s">
        <v>482</v>
      </c>
      <c r="AM20" s="16"/>
      <c r="AN20" s="16"/>
      <c r="AO20" s="16"/>
      <c r="AP20" s="16"/>
      <c r="AQ20" s="16"/>
      <c r="AR20" s="16"/>
      <c r="AS20" s="16"/>
      <c r="AT20" s="16"/>
      <c r="AU20" s="31" t="s">
        <v>338</v>
      </c>
      <c r="AV20" t="s">
        <v>339</v>
      </c>
      <c r="AW20" t="s">
        <v>340</v>
      </c>
      <c r="AX20" t="s">
        <v>713</v>
      </c>
      <c r="AY20" t="s">
        <v>421</v>
      </c>
      <c r="AZ20" s="31" t="s">
        <v>341</v>
      </c>
    </row>
    <row r="21" spans="1:52" ht="12.75">
      <c r="A21" s="20">
        <v>11</v>
      </c>
      <c r="B21" s="27" t="s">
        <v>287</v>
      </c>
      <c r="C21" s="28" t="s">
        <v>288</v>
      </c>
      <c r="D21" s="32">
        <v>36910</v>
      </c>
      <c r="E21" s="20" t="s">
        <v>467</v>
      </c>
      <c r="F21" s="16" t="s">
        <v>289</v>
      </c>
      <c r="G21" s="16"/>
      <c r="H21" s="16"/>
      <c r="I21" s="16"/>
      <c r="J21" s="16"/>
      <c r="K21" s="17">
        <v>1</v>
      </c>
      <c r="L21" s="17">
        <v>1</v>
      </c>
      <c r="M21" s="17">
        <v>2</v>
      </c>
      <c r="N21" s="17">
        <v>6</v>
      </c>
      <c r="O21" s="17">
        <v>2</v>
      </c>
      <c r="P21" s="17">
        <v>2</v>
      </c>
      <c r="Q21" s="17">
        <v>2</v>
      </c>
      <c r="R21" s="17">
        <v>2</v>
      </c>
      <c r="S21" s="17"/>
      <c r="T21" s="17"/>
      <c r="U21" s="18">
        <v>8.1</v>
      </c>
      <c r="V21" s="18">
        <v>6.1</v>
      </c>
      <c r="W21" s="18">
        <v>7.8</v>
      </c>
      <c r="X21" s="18">
        <v>7.4</v>
      </c>
      <c r="Y21" s="18">
        <f>SUM(U21:X21)/4</f>
        <v>7.35</v>
      </c>
      <c r="Z21" s="19">
        <v>55</v>
      </c>
      <c r="AA21" s="20"/>
      <c r="AB21" s="20"/>
      <c r="AC21" s="20">
        <v>15</v>
      </c>
      <c r="AD21" s="20"/>
      <c r="AE21" s="20"/>
      <c r="AF21" s="20"/>
      <c r="AG21" s="20"/>
      <c r="AH21" s="45">
        <f>SUM(Z21:AG21)</f>
        <v>70</v>
      </c>
      <c r="AI21" s="20">
        <v>7.5</v>
      </c>
      <c r="AJ21" s="69" t="s">
        <v>458</v>
      </c>
      <c r="AK21" s="16"/>
      <c r="AL21" s="16" t="s">
        <v>482</v>
      </c>
      <c r="AM21" s="16"/>
      <c r="AN21" s="16"/>
      <c r="AO21" s="16"/>
      <c r="AP21" s="16"/>
      <c r="AQ21" s="16"/>
      <c r="AR21" s="16"/>
      <c r="AS21" s="16"/>
      <c r="AT21" s="16"/>
      <c r="AU21" s="31" t="s">
        <v>290</v>
      </c>
      <c r="AV21" t="s">
        <v>291</v>
      </c>
      <c r="AW21" t="s">
        <v>292</v>
      </c>
      <c r="AX21" t="s">
        <v>293</v>
      </c>
      <c r="AY21" t="s">
        <v>421</v>
      </c>
      <c r="AZ21" s="31" t="s">
        <v>1181</v>
      </c>
    </row>
    <row r="22" spans="1:52" ht="12.75">
      <c r="A22" s="20">
        <v>12</v>
      </c>
      <c r="B22" s="27" t="s">
        <v>2035</v>
      </c>
      <c r="C22" s="28" t="s">
        <v>508</v>
      </c>
      <c r="D22" s="32">
        <v>36955</v>
      </c>
      <c r="E22" s="20" t="s">
        <v>532</v>
      </c>
      <c r="F22" s="16" t="s">
        <v>2036</v>
      </c>
      <c r="G22" s="16"/>
      <c r="H22" s="16"/>
      <c r="I22" s="16"/>
      <c r="J22" s="16"/>
      <c r="K22" s="17">
        <v>1</v>
      </c>
      <c r="L22" s="17">
        <v>1</v>
      </c>
      <c r="M22" s="17">
        <v>2</v>
      </c>
      <c r="N22" s="17">
        <v>6</v>
      </c>
      <c r="O22" s="17">
        <v>2</v>
      </c>
      <c r="P22" s="17">
        <v>2</v>
      </c>
      <c r="Q22" s="17">
        <v>2</v>
      </c>
      <c r="R22" s="17"/>
      <c r="S22" s="17"/>
      <c r="T22" s="17"/>
      <c r="U22" s="18">
        <v>5.2</v>
      </c>
      <c r="V22" s="18">
        <v>6.3</v>
      </c>
      <c r="W22" s="18">
        <v>6.4</v>
      </c>
      <c r="X22" s="18">
        <v>5.2</v>
      </c>
      <c r="Y22" s="18">
        <f>SUM(U22:X22)/4</f>
        <v>5.7749999999999995</v>
      </c>
      <c r="Z22" s="19">
        <v>45</v>
      </c>
      <c r="AA22" s="20">
        <v>10</v>
      </c>
      <c r="AB22" s="20"/>
      <c r="AC22" s="20">
        <v>15</v>
      </c>
      <c r="AD22" s="20"/>
      <c r="AE22" s="20"/>
      <c r="AF22" s="20"/>
      <c r="AG22" s="20"/>
      <c r="AH22" s="45">
        <f>SUM(Z22:AG22)</f>
        <v>70</v>
      </c>
      <c r="AI22" s="20">
        <v>6.1</v>
      </c>
      <c r="AJ22" s="69" t="s">
        <v>458</v>
      </c>
      <c r="AK22" s="16"/>
      <c r="AL22" s="16" t="s">
        <v>477</v>
      </c>
      <c r="AM22" s="16"/>
      <c r="AN22" s="16"/>
      <c r="AO22" s="16"/>
      <c r="AP22" s="16"/>
      <c r="AQ22" s="16"/>
      <c r="AR22" s="16"/>
      <c r="AS22" s="16"/>
      <c r="AT22" s="16"/>
      <c r="AU22" s="31" t="s">
        <v>2037</v>
      </c>
      <c r="AV22" t="s">
        <v>2038</v>
      </c>
      <c r="AW22" t="s">
        <v>2039</v>
      </c>
      <c r="AX22" t="s">
        <v>699</v>
      </c>
      <c r="AY22" t="s">
        <v>421</v>
      </c>
      <c r="AZ22" s="31" t="s">
        <v>1901</v>
      </c>
    </row>
    <row r="23" spans="1:52" ht="12.75">
      <c r="A23" s="20">
        <v>13</v>
      </c>
      <c r="B23" s="27" t="s">
        <v>1086</v>
      </c>
      <c r="C23" s="28" t="s">
        <v>694</v>
      </c>
      <c r="D23" s="32">
        <v>34706</v>
      </c>
      <c r="E23" s="20" t="s">
        <v>532</v>
      </c>
      <c r="F23" s="16" t="s">
        <v>695</v>
      </c>
      <c r="G23" s="16"/>
      <c r="H23" s="16"/>
      <c r="I23" s="16"/>
      <c r="J23" s="16"/>
      <c r="K23" s="17">
        <v>1</v>
      </c>
      <c r="L23" s="17">
        <v>1</v>
      </c>
      <c r="M23" s="17">
        <v>2</v>
      </c>
      <c r="N23" s="17">
        <v>6</v>
      </c>
      <c r="O23" s="17">
        <v>2</v>
      </c>
      <c r="P23" s="17">
        <v>2</v>
      </c>
      <c r="Q23" s="17"/>
      <c r="R23" s="17">
        <v>2</v>
      </c>
      <c r="S23" s="17">
        <v>1</v>
      </c>
      <c r="T23" s="17"/>
      <c r="U23" s="18">
        <v>5</v>
      </c>
      <c r="V23" s="18">
        <v>6.1</v>
      </c>
      <c r="W23" s="18">
        <v>5.8</v>
      </c>
      <c r="X23" s="18">
        <v>5.6</v>
      </c>
      <c r="Y23" s="18">
        <f>SUM(U23:X23)/4</f>
        <v>5.625</v>
      </c>
      <c r="Z23" s="19">
        <v>45</v>
      </c>
      <c r="AA23" s="20">
        <v>10</v>
      </c>
      <c r="AB23" s="20"/>
      <c r="AC23" s="20">
        <v>15</v>
      </c>
      <c r="AD23" s="20"/>
      <c r="AE23" s="20"/>
      <c r="AF23" s="20"/>
      <c r="AG23" s="20"/>
      <c r="AH23" s="45">
        <f>SUM(Z23:AG23)</f>
        <v>70</v>
      </c>
      <c r="AI23" s="20">
        <v>5.9</v>
      </c>
      <c r="AJ23" s="69" t="s">
        <v>458</v>
      </c>
      <c r="AK23" s="16"/>
      <c r="AL23" s="16" t="s">
        <v>652</v>
      </c>
      <c r="AM23" s="16"/>
      <c r="AN23" s="16"/>
      <c r="AO23" s="16"/>
      <c r="AP23" s="16"/>
      <c r="AQ23" s="16"/>
      <c r="AR23" s="16"/>
      <c r="AS23" s="16"/>
      <c r="AT23" s="16"/>
      <c r="AU23" s="31" t="s">
        <v>696</v>
      </c>
      <c r="AV23" t="s">
        <v>697</v>
      </c>
      <c r="AW23" t="s">
        <v>698</v>
      </c>
      <c r="AX23" t="s">
        <v>699</v>
      </c>
      <c r="AY23" t="s">
        <v>421</v>
      </c>
      <c r="AZ23" s="31" t="s">
        <v>700</v>
      </c>
    </row>
    <row r="24" spans="1:52" ht="12.75">
      <c r="A24" s="20">
        <v>14</v>
      </c>
      <c r="B24" s="27" t="s">
        <v>1060</v>
      </c>
      <c r="C24" s="28" t="s">
        <v>1054</v>
      </c>
      <c r="D24" s="32">
        <v>36598</v>
      </c>
      <c r="E24" s="20" t="s">
        <v>467</v>
      </c>
      <c r="F24" s="16" t="s">
        <v>2030</v>
      </c>
      <c r="G24" s="16"/>
      <c r="H24" s="16"/>
      <c r="I24" s="16"/>
      <c r="J24" s="16"/>
      <c r="K24" s="17">
        <v>1</v>
      </c>
      <c r="L24" s="17">
        <v>1</v>
      </c>
      <c r="M24" s="17">
        <v>2</v>
      </c>
      <c r="N24" s="17">
        <v>6</v>
      </c>
      <c r="O24" s="17">
        <v>2</v>
      </c>
      <c r="P24" s="17">
        <v>2</v>
      </c>
      <c r="Q24" s="17"/>
      <c r="R24" s="17"/>
      <c r="S24" s="17"/>
      <c r="T24" s="17"/>
      <c r="U24" s="18">
        <v>6.1</v>
      </c>
      <c r="V24" s="18">
        <v>5.6</v>
      </c>
      <c r="W24" s="18">
        <v>5.4</v>
      </c>
      <c r="X24" s="18">
        <v>7.2</v>
      </c>
      <c r="Y24" s="18">
        <f>SUM(U24:X24)/4</f>
        <v>6.075</v>
      </c>
      <c r="Z24" s="19">
        <v>50</v>
      </c>
      <c r="AA24" s="20"/>
      <c r="AB24" s="20"/>
      <c r="AC24" s="20">
        <v>15</v>
      </c>
      <c r="AD24" s="20"/>
      <c r="AE24" s="20"/>
      <c r="AF24" s="20"/>
      <c r="AG24" s="20"/>
      <c r="AH24" s="45">
        <f>SUM(Z24:AG24)</f>
        <v>65</v>
      </c>
      <c r="AI24" s="20">
        <v>6.8</v>
      </c>
      <c r="AJ24" s="69" t="s">
        <v>458</v>
      </c>
      <c r="AK24" s="16"/>
      <c r="AL24" s="16" t="s">
        <v>482</v>
      </c>
      <c r="AM24" s="16"/>
      <c r="AN24" s="16"/>
      <c r="AO24" s="16"/>
      <c r="AP24" s="16"/>
      <c r="AQ24" s="16"/>
      <c r="AR24" s="16"/>
      <c r="AS24" s="16"/>
      <c r="AT24" s="16"/>
      <c r="AU24" s="31" t="s">
        <v>2031</v>
      </c>
      <c r="AV24" t="s">
        <v>2032</v>
      </c>
      <c r="AW24" t="s">
        <v>2033</v>
      </c>
      <c r="AX24" t="s">
        <v>143</v>
      </c>
      <c r="AY24" t="s">
        <v>2034</v>
      </c>
      <c r="AZ24" s="31" t="s">
        <v>1692</v>
      </c>
    </row>
    <row r="25" spans="1:52" ht="12.75">
      <c r="A25" s="20">
        <v>15</v>
      </c>
      <c r="B25" s="66" t="s">
        <v>2075</v>
      </c>
      <c r="C25" s="67" t="s">
        <v>1551</v>
      </c>
      <c r="D25" s="32">
        <v>37009</v>
      </c>
      <c r="E25" s="20" t="s">
        <v>467</v>
      </c>
      <c r="F25" s="69" t="s">
        <v>2076</v>
      </c>
      <c r="G25" s="16"/>
      <c r="H25" s="16"/>
      <c r="I25" s="16"/>
      <c r="J25" s="16"/>
      <c r="K25" s="17">
        <v>2</v>
      </c>
      <c r="L25" s="17">
        <v>2</v>
      </c>
      <c r="M25" s="17">
        <v>2</v>
      </c>
      <c r="N25" s="17"/>
      <c r="O25" s="17">
        <v>2</v>
      </c>
      <c r="P25" s="17">
        <v>2</v>
      </c>
      <c r="Q25" s="17"/>
      <c r="R25" s="17"/>
      <c r="S25" s="17">
        <v>1</v>
      </c>
      <c r="T25" s="17"/>
      <c r="U25" s="18">
        <v>6.4</v>
      </c>
      <c r="V25" s="18">
        <v>6.2</v>
      </c>
      <c r="W25" s="18">
        <v>6.2</v>
      </c>
      <c r="X25" s="18">
        <v>5.6</v>
      </c>
      <c r="Y25" s="18">
        <f>SUM(U25:X25)/4</f>
        <v>6.1</v>
      </c>
      <c r="Z25" s="19">
        <v>50</v>
      </c>
      <c r="AA25" s="20"/>
      <c r="AB25" s="20"/>
      <c r="AC25" s="20">
        <v>15</v>
      </c>
      <c r="AD25" s="20"/>
      <c r="AE25" s="20"/>
      <c r="AF25" s="20"/>
      <c r="AG25" s="20"/>
      <c r="AH25" s="45">
        <f>SUM(Z25:AG25)</f>
        <v>65</v>
      </c>
      <c r="AI25" s="20">
        <v>6.3</v>
      </c>
      <c r="AJ25" s="69" t="s">
        <v>458</v>
      </c>
      <c r="AK25" s="16"/>
      <c r="AL25" s="16" t="s">
        <v>482</v>
      </c>
      <c r="AM25" s="16"/>
      <c r="AN25" s="16"/>
      <c r="AO25" s="16"/>
      <c r="AP25" s="16"/>
      <c r="AQ25" s="16"/>
      <c r="AR25" s="16"/>
      <c r="AS25" s="16"/>
      <c r="AT25" s="16"/>
      <c r="AU25" s="31"/>
      <c r="AZ25" s="31"/>
    </row>
    <row r="26" spans="1:46" ht="12.75">
      <c r="A26" s="20"/>
      <c r="B26" s="207"/>
      <c r="C26" s="208"/>
      <c r="D26" s="206"/>
      <c r="E26" s="206"/>
      <c r="F26" s="209"/>
      <c r="G26" s="209"/>
      <c r="H26" s="209"/>
      <c r="I26" s="209"/>
      <c r="J26" s="209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1"/>
      <c r="V26" s="211"/>
      <c r="W26" s="211"/>
      <c r="X26" s="211"/>
      <c r="Y26" s="211">
        <f t="shared" si="0"/>
        <v>0</v>
      </c>
      <c r="Z26" s="212"/>
      <c r="AA26" s="206"/>
      <c r="AB26" s="206"/>
      <c r="AC26" s="206"/>
      <c r="AD26" s="206"/>
      <c r="AE26" s="206"/>
      <c r="AF26" s="206"/>
      <c r="AG26" s="206"/>
      <c r="AH26" s="206"/>
      <c r="AI26" s="206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</row>
    <row r="27" spans="1:46" ht="12.75">
      <c r="A27" s="20"/>
      <c r="B27" s="207"/>
      <c r="C27" s="208"/>
      <c r="D27" s="206"/>
      <c r="E27" s="206"/>
      <c r="F27" s="209"/>
      <c r="G27" s="209"/>
      <c r="H27" s="209"/>
      <c r="I27" s="209"/>
      <c r="J27" s="209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1"/>
      <c r="V27" s="211"/>
      <c r="W27" s="211"/>
      <c r="X27" s="211"/>
      <c r="Y27" s="211">
        <f t="shared" si="0"/>
        <v>0</v>
      </c>
      <c r="Z27" s="212"/>
      <c r="AA27" s="206"/>
      <c r="AB27" s="206"/>
      <c r="AC27" s="206"/>
      <c r="AD27" s="206"/>
      <c r="AE27" s="206"/>
      <c r="AF27" s="206"/>
      <c r="AG27" s="206"/>
      <c r="AH27" s="206"/>
      <c r="AI27" s="206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</row>
    <row r="28" spans="1:46" ht="12.75">
      <c r="A28" s="20"/>
      <c r="B28" s="207"/>
      <c r="C28" s="208"/>
      <c r="D28" s="206"/>
      <c r="E28" s="206"/>
      <c r="F28" s="209"/>
      <c r="G28" s="209"/>
      <c r="H28" s="209"/>
      <c r="I28" s="209"/>
      <c r="J28" s="209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1"/>
      <c r="V28" s="211"/>
      <c r="W28" s="211"/>
      <c r="X28" s="211"/>
      <c r="Y28" s="211">
        <f t="shared" si="0"/>
        <v>0</v>
      </c>
      <c r="Z28" s="212"/>
      <c r="AA28" s="206"/>
      <c r="AB28" s="206"/>
      <c r="AC28" s="206"/>
      <c r="AD28" s="206"/>
      <c r="AE28" s="206"/>
      <c r="AF28" s="206"/>
      <c r="AG28" s="206"/>
      <c r="AH28" s="206"/>
      <c r="AI28" s="206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</row>
    <row r="29" spans="1:46" ht="12.75">
      <c r="A29" s="20"/>
      <c r="B29" s="207"/>
      <c r="C29" s="208"/>
      <c r="D29" s="206"/>
      <c r="E29" s="206"/>
      <c r="F29" s="209"/>
      <c r="G29" s="209"/>
      <c r="H29" s="209"/>
      <c r="I29" s="209"/>
      <c r="J29" s="209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1"/>
      <c r="V29" s="211"/>
      <c r="W29" s="211"/>
      <c r="X29" s="211"/>
      <c r="Y29" s="211">
        <f t="shared" si="0"/>
        <v>0</v>
      </c>
      <c r="Z29" s="212"/>
      <c r="AA29" s="206"/>
      <c r="AB29" s="206"/>
      <c r="AC29" s="206"/>
      <c r="AD29" s="206"/>
      <c r="AE29" s="206"/>
      <c r="AF29" s="206"/>
      <c r="AG29" s="206"/>
      <c r="AH29" s="206"/>
      <c r="AI29" s="206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</row>
    <row r="30" spans="1:46" ht="12.75">
      <c r="A30" s="20"/>
      <c r="B30" s="207"/>
      <c r="C30" s="208"/>
      <c r="D30" s="206"/>
      <c r="E30" s="206"/>
      <c r="F30" s="209"/>
      <c r="G30" s="209"/>
      <c r="H30" s="209"/>
      <c r="I30" s="209"/>
      <c r="J30" s="209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1"/>
      <c r="V30" s="211"/>
      <c r="W30" s="211"/>
      <c r="X30" s="211"/>
      <c r="Y30" s="211">
        <f t="shared" si="0"/>
        <v>0</v>
      </c>
      <c r="Z30" s="212"/>
      <c r="AA30" s="206"/>
      <c r="AB30" s="206"/>
      <c r="AC30" s="206"/>
      <c r="AD30" s="206"/>
      <c r="AE30" s="206"/>
      <c r="AF30" s="206"/>
      <c r="AG30" s="206"/>
      <c r="AH30" s="206"/>
      <c r="AI30" s="206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</row>
    <row r="31" spans="1:46" ht="12.75">
      <c r="A31" s="20"/>
      <c r="B31" s="207"/>
      <c r="C31" s="208"/>
      <c r="D31" s="206"/>
      <c r="E31" s="206"/>
      <c r="F31" s="209"/>
      <c r="G31" s="209"/>
      <c r="H31" s="209"/>
      <c r="I31" s="209"/>
      <c r="J31" s="209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1"/>
      <c r="V31" s="211"/>
      <c r="W31" s="211"/>
      <c r="X31" s="211"/>
      <c r="Y31" s="211">
        <f t="shared" si="0"/>
        <v>0</v>
      </c>
      <c r="Z31" s="212"/>
      <c r="AA31" s="206"/>
      <c r="AB31" s="206"/>
      <c r="AC31" s="206"/>
      <c r="AD31" s="206"/>
      <c r="AE31" s="206"/>
      <c r="AF31" s="206"/>
      <c r="AG31" s="206"/>
      <c r="AH31" s="206"/>
      <c r="AI31" s="206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</row>
    <row r="32" spans="1:46" ht="12.75">
      <c r="A32" s="20"/>
      <c r="B32" s="207"/>
      <c r="C32" s="208"/>
      <c r="D32" s="206"/>
      <c r="E32" s="206"/>
      <c r="F32" s="209"/>
      <c r="G32" s="209"/>
      <c r="H32" s="209"/>
      <c r="I32" s="209"/>
      <c r="J32" s="209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1"/>
      <c r="V32" s="211"/>
      <c r="W32" s="211"/>
      <c r="X32" s="211"/>
      <c r="Y32" s="211">
        <f t="shared" si="0"/>
        <v>0</v>
      </c>
      <c r="Z32" s="212"/>
      <c r="AA32" s="206"/>
      <c r="AB32" s="206"/>
      <c r="AC32" s="206"/>
      <c r="AD32" s="206"/>
      <c r="AE32" s="206"/>
      <c r="AF32" s="206"/>
      <c r="AG32" s="206"/>
      <c r="AH32" s="206"/>
      <c r="AI32" s="206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</row>
    <row r="33" spans="1:46" ht="12.75">
      <c r="A33" s="20"/>
      <c r="B33" s="207"/>
      <c r="C33" s="208"/>
      <c r="D33" s="206"/>
      <c r="E33" s="206"/>
      <c r="F33" s="209"/>
      <c r="G33" s="209"/>
      <c r="H33" s="209"/>
      <c r="I33" s="209"/>
      <c r="J33" s="209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1"/>
      <c r="V33" s="211"/>
      <c r="W33" s="211"/>
      <c r="X33" s="211"/>
      <c r="Y33" s="211">
        <f t="shared" si="0"/>
        <v>0</v>
      </c>
      <c r="Z33" s="212"/>
      <c r="AA33" s="206"/>
      <c r="AB33" s="206"/>
      <c r="AC33" s="206"/>
      <c r="AD33" s="206"/>
      <c r="AE33" s="206"/>
      <c r="AF33" s="206"/>
      <c r="AG33" s="206"/>
      <c r="AH33" s="206"/>
      <c r="AI33" s="206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</row>
    <row r="34" spans="1:46" ht="12.75">
      <c r="A34" s="206"/>
      <c r="B34" s="207"/>
      <c r="C34" s="208"/>
      <c r="D34" s="206"/>
      <c r="E34" s="206"/>
      <c r="F34" s="209"/>
      <c r="G34" s="209"/>
      <c r="H34" s="209"/>
      <c r="I34" s="209"/>
      <c r="J34" s="209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1"/>
      <c r="V34" s="211"/>
      <c r="W34" s="211"/>
      <c r="X34" s="211"/>
      <c r="Y34" s="211">
        <f t="shared" si="0"/>
        <v>0</v>
      </c>
      <c r="Z34" s="212"/>
      <c r="AA34" s="206"/>
      <c r="AB34" s="206"/>
      <c r="AC34" s="206"/>
      <c r="AD34" s="206"/>
      <c r="AE34" s="206"/>
      <c r="AF34" s="206"/>
      <c r="AG34" s="206"/>
      <c r="AH34" s="206"/>
      <c r="AI34" s="206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</row>
    <row r="35" spans="1:46" ht="12.75">
      <c r="A35" s="206"/>
      <c r="B35" s="207"/>
      <c r="C35" s="208"/>
      <c r="D35" s="206"/>
      <c r="E35" s="206"/>
      <c r="F35" s="209"/>
      <c r="G35" s="209"/>
      <c r="H35" s="209"/>
      <c r="I35" s="209"/>
      <c r="J35" s="209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1"/>
      <c r="V35" s="211"/>
      <c r="W35" s="211"/>
      <c r="X35" s="211"/>
      <c r="Y35" s="211">
        <f t="shared" si="0"/>
        <v>0</v>
      </c>
      <c r="Z35" s="212"/>
      <c r="AA35" s="206"/>
      <c r="AB35" s="206"/>
      <c r="AC35" s="206"/>
      <c r="AD35" s="206"/>
      <c r="AE35" s="206"/>
      <c r="AF35" s="206"/>
      <c r="AG35" s="206"/>
      <c r="AH35" s="206"/>
      <c r="AI35" s="206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</row>
    <row r="36" spans="1:46" ht="12.75">
      <c r="A36" s="206"/>
      <c r="B36" s="207"/>
      <c r="C36" s="208"/>
      <c r="D36" s="206"/>
      <c r="E36" s="206"/>
      <c r="F36" s="209"/>
      <c r="G36" s="209"/>
      <c r="H36" s="209"/>
      <c r="I36" s="209"/>
      <c r="J36" s="209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1"/>
      <c r="V36" s="211"/>
      <c r="W36" s="211"/>
      <c r="X36" s="211"/>
      <c r="Y36" s="211">
        <f t="shared" si="0"/>
        <v>0</v>
      </c>
      <c r="Z36" s="212"/>
      <c r="AA36" s="206"/>
      <c r="AB36" s="206"/>
      <c r="AC36" s="206"/>
      <c r="AD36" s="206"/>
      <c r="AE36" s="206"/>
      <c r="AF36" s="206"/>
      <c r="AG36" s="206"/>
      <c r="AH36" s="206"/>
      <c r="AI36" s="206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</row>
    <row r="37" spans="1:46" ht="12.75">
      <c r="A37" s="206"/>
      <c r="B37" s="207"/>
      <c r="C37" s="208"/>
      <c r="D37" s="206"/>
      <c r="E37" s="206"/>
      <c r="F37" s="209"/>
      <c r="G37" s="209"/>
      <c r="H37" s="209"/>
      <c r="I37" s="209"/>
      <c r="J37" s="209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1"/>
      <c r="V37" s="211"/>
      <c r="W37" s="211"/>
      <c r="X37" s="211"/>
      <c r="Y37" s="211">
        <f t="shared" si="0"/>
        <v>0</v>
      </c>
      <c r="Z37" s="212"/>
      <c r="AA37" s="206"/>
      <c r="AB37" s="206"/>
      <c r="AC37" s="206"/>
      <c r="AD37" s="206"/>
      <c r="AE37" s="206"/>
      <c r="AF37" s="206"/>
      <c r="AG37" s="206"/>
      <c r="AH37" s="206"/>
      <c r="AI37" s="206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</row>
    <row r="38" spans="1:46" ht="12.75">
      <c r="A38" s="206"/>
      <c r="B38" s="207"/>
      <c r="C38" s="208"/>
      <c r="D38" s="206"/>
      <c r="E38" s="206"/>
      <c r="F38" s="209"/>
      <c r="G38" s="209"/>
      <c r="H38" s="209"/>
      <c r="I38" s="209"/>
      <c r="J38" s="209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1"/>
      <c r="V38" s="211"/>
      <c r="W38" s="211"/>
      <c r="X38" s="211"/>
      <c r="Y38" s="211">
        <f t="shared" si="0"/>
        <v>0</v>
      </c>
      <c r="Z38" s="212"/>
      <c r="AA38" s="206"/>
      <c r="AB38" s="206"/>
      <c r="AC38" s="206"/>
      <c r="AD38" s="206"/>
      <c r="AE38" s="206"/>
      <c r="AF38" s="206"/>
      <c r="AG38" s="206"/>
      <c r="AH38" s="206"/>
      <c r="AI38" s="206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</row>
    <row r="39" spans="1:46" ht="12.75">
      <c r="A39" s="206"/>
      <c r="B39" s="207"/>
      <c r="C39" s="208"/>
      <c r="D39" s="206"/>
      <c r="E39" s="206"/>
      <c r="F39" s="209"/>
      <c r="G39" s="209"/>
      <c r="H39" s="209"/>
      <c r="I39" s="209"/>
      <c r="J39" s="209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1"/>
      <c r="V39" s="211"/>
      <c r="W39" s="211"/>
      <c r="X39" s="211"/>
      <c r="Y39" s="211"/>
      <c r="Z39" s="212"/>
      <c r="AA39" s="206"/>
      <c r="AB39" s="206"/>
      <c r="AC39" s="206"/>
      <c r="AD39" s="206"/>
      <c r="AE39" s="206"/>
      <c r="AF39" s="206"/>
      <c r="AG39" s="206"/>
      <c r="AH39" s="206"/>
      <c r="AI39" s="206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</row>
    <row r="40" spans="1:46" ht="12.75">
      <c r="A40" s="206"/>
      <c r="B40" s="207"/>
      <c r="C40" s="208"/>
      <c r="D40" s="206"/>
      <c r="E40" s="206"/>
      <c r="F40" s="209"/>
      <c r="G40" s="209"/>
      <c r="H40" s="209"/>
      <c r="I40" s="209"/>
      <c r="J40" s="209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1"/>
      <c r="V40" s="211"/>
      <c r="W40" s="211"/>
      <c r="X40" s="211"/>
      <c r="Y40" s="211"/>
      <c r="Z40" s="212"/>
      <c r="AA40" s="206"/>
      <c r="AB40" s="206"/>
      <c r="AC40" s="206"/>
      <c r="AD40" s="206"/>
      <c r="AE40" s="206"/>
      <c r="AF40" s="206"/>
      <c r="AG40" s="206"/>
      <c r="AH40" s="206"/>
      <c r="AI40" s="206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</row>
    <row r="41" spans="1:46" ht="12.75">
      <c r="A41" s="206"/>
      <c r="B41" s="207"/>
      <c r="C41" s="208"/>
      <c r="D41" s="206"/>
      <c r="E41" s="206"/>
      <c r="F41" s="209"/>
      <c r="G41" s="209"/>
      <c r="H41" s="209"/>
      <c r="I41" s="209"/>
      <c r="J41" s="209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1"/>
      <c r="V41" s="211"/>
      <c r="W41" s="211"/>
      <c r="X41" s="211"/>
      <c r="Y41" s="211"/>
      <c r="Z41" s="212"/>
      <c r="AA41" s="206"/>
      <c r="AB41" s="206"/>
      <c r="AC41" s="206"/>
      <c r="AD41" s="206"/>
      <c r="AE41" s="206"/>
      <c r="AF41" s="206"/>
      <c r="AG41" s="206"/>
      <c r="AH41" s="206"/>
      <c r="AI41" s="206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</row>
    <row r="42" spans="1:46" ht="12.75">
      <c r="A42" s="206"/>
      <c r="B42" s="207"/>
      <c r="C42" s="208"/>
      <c r="D42" s="206"/>
      <c r="E42" s="206"/>
      <c r="F42" s="209"/>
      <c r="G42" s="209"/>
      <c r="H42" s="209"/>
      <c r="I42" s="209"/>
      <c r="J42" s="209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1"/>
      <c r="V42" s="211"/>
      <c r="W42" s="211"/>
      <c r="X42" s="211"/>
      <c r="Y42" s="211"/>
      <c r="Z42" s="212"/>
      <c r="AA42" s="206"/>
      <c r="AB42" s="206"/>
      <c r="AC42" s="206"/>
      <c r="AD42" s="206"/>
      <c r="AE42" s="206"/>
      <c r="AF42" s="206"/>
      <c r="AG42" s="206"/>
      <c r="AH42" s="206"/>
      <c r="AI42" s="206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</row>
    <row r="43" spans="1:46" ht="12.75">
      <c r="A43" s="206"/>
      <c r="B43" s="207"/>
      <c r="C43" s="208"/>
      <c r="D43" s="206"/>
      <c r="E43" s="206"/>
      <c r="F43" s="209"/>
      <c r="G43" s="209"/>
      <c r="H43" s="209"/>
      <c r="I43" s="209"/>
      <c r="J43" s="209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1"/>
      <c r="V43" s="211"/>
      <c r="W43" s="211"/>
      <c r="X43" s="211"/>
      <c r="Y43" s="211"/>
      <c r="Z43" s="212"/>
      <c r="AA43" s="206"/>
      <c r="AB43" s="206"/>
      <c r="AC43" s="206"/>
      <c r="AD43" s="206"/>
      <c r="AE43" s="206"/>
      <c r="AF43" s="206"/>
      <c r="AG43" s="206"/>
      <c r="AH43" s="206"/>
      <c r="AI43" s="206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</row>
    <row r="44" spans="1:46" ht="12.75">
      <c r="A44" s="206"/>
      <c r="B44" s="207"/>
      <c r="C44" s="208"/>
      <c r="D44" s="206"/>
      <c r="E44" s="206"/>
      <c r="F44" s="209"/>
      <c r="G44" s="209"/>
      <c r="H44" s="209"/>
      <c r="I44" s="209"/>
      <c r="J44" s="209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1"/>
      <c r="V44" s="211"/>
      <c r="W44" s="211"/>
      <c r="X44" s="211"/>
      <c r="Y44" s="211"/>
      <c r="Z44" s="212"/>
      <c r="AA44" s="206"/>
      <c r="AB44" s="206"/>
      <c r="AC44" s="206"/>
      <c r="AD44" s="206"/>
      <c r="AE44" s="206"/>
      <c r="AF44" s="206"/>
      <c r="AG44" s="206"/>
      <c r="AH44" s="206"/>
      <c r="AI44" s="206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</row>
    <row r="45" spans="1:46" ht="12.75">
      <c r="A45" s="206"/>
      <c r="B45" s="207"/>
      <c r="C45" s="208"/>
      <c r="D45" s="206"/>
      <c r="E45" s="206"/>
      <c r="F45" s="209"/>
      <c r="G45" s="209"/>
      <c r="H45" s="209"/>
      <c r="I45" s="209"/>
      <c r="J45" s="209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1"/>
      <c r="V45" s="211"/>
      <c r="W45" s="211"/>
      <c r="X45" s="211"/>
      <c r="Y45" s="211"/>
      <c r="Z45" s="212"/>
      <c r="AA45" s="206"/>
      <c r="AB45" s="206"/>
      <c r="AC45" s="206"/>
      <c r="AD45" s="206"/>
      <c r="AE45" s="206"/>
      <c r="AF45" s="206"/>
      <c r="AG45" s="206"/>
      <c r="AH45" s="206"/>
      <c r="AI45" s="206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</row>
    <row r="46" spans="1:46" ht="12.75">
      <c r="A46" s="213"/>
      <c r="B46" s="214"/>
      <c r="C46" s="215"/>
      <c r="D46" s="213"/>
      <c r="E46" s="213"/>
      <c r="F46" s="216"/>
      <c r="G46" s="216"/>
      <c r="H46" s="216"/>
      <c r="I46" s="216"/>
      <c r="J46" s="216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8"/>
      <c r="V46" s="218"/>
      <c r="W46" s="218"/>
      <c r="X46" s="218"/>
      <c r="Y46" s="218"/>
      <c r="Z46" s="219"/>
      <c r="AA46" s="213"/>
      <c r="AB46" s="213"/>
      <c r="AC46" s="213"/>
      <c r="AD46" s="213"/>
      <c r="AE46" s="213"/>
      <c r="AF46" s="213"/>
      <c r="AG46" s="213"/>
      <c r="AH46" s="213"/>
      <c r="AI46" s="213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</row>
  </sheetData>
  <sheetProtection/>
  <mergeCells count="27">
    <mergeCell ref="A4:J4"/>
    <mergeCell ref="A5:J5"/>
    <mergeCell ref="A7:A9"/>
    <mergeCell ref="B7:C9"/>
    <mergeCell ref="D7:D9"/>
    <mergeCell ref="E7:E9"/>
    <mergeCell ref="F7:F9"/>
    <mergeCell ref="G7:J8"/>
    <mergeCell ref="K7:T8"/>
    <mergeCell ref="U7:X8"/>
    <mergeCell ref="Y7:Y9"/>
    <mergeCell ref="Z7:Z9"/>
    <mergeCell ref="AA7:AB8"/>
    <mergeCell ref="AC7:AE8"/>
    <mergeCell ref="AF7:AG8"/>
    <mergeCell ref="AH7:AH9"/>
    <mergeCell ref="AI7:AI9"/>
    <mergeCell ref="AJ7:AJ9"/>
    <mergeCell ref="AK7:AK9"/>
    <mergeCell ref="AL7:AL9"/>
    <mergeCell ref="AM7:AN7"/>
    <mergeCell ref="AO7:AS7"/>
    <mergeCell ref="AT7:AT9"/>
    <mergeCell ref="AM8:AM9"/>
    <mergeCell ref="AN8:AN9"/>
    <mergeCell ref="AO8:AP8"/>
    <mergeCell ref="AQ8:AS8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B60"/>
  <sheetViews>
    <sheetView zoomScalePageLayoutView="0" workbookViewId="0" topLeftCell="A1">
      <selection activeCell="A1" sqref="A1:IV1"/>
    </sheetView>
  </sheetViews>
  <sheetFormatPr defaultColWidth="9.33203125" defaultRowHeight="12.75"/>
  <cols>
    <col min="1" max="1" width="4.33203125" style="5" customWidth="1"/>
    <col min="2" max="2" width="13.33203125" style="0" customWidth="1"/>
    <col min="4" max="4" width="10.5" style="5" bestFit="1" customWidth="1"/>
    <col min="5" max="5" width="9" style="5" customWidth="1"/>
    <col min="6" max="6" width="47.66015625" style="0" customWidth="1"/>
    <col min="7" max="10" width="4" style="0" customWidth="1"/>
    <col min="11" max="20" width="3.5" style="7" customWidth="1"/>
    <col min="21" max="25" width="3.5" style="8" customWidth="1"/>
    <col min="26" max="26" width="7" style="10" customWidth="1"/>
    <col min="27" max="28" width="4.16015625" style="5" bestFit="1" customWidth="1"/>
    <col min="29" max="32" width="4" style="5" bestFit="1" customWidth="1"/>
    <col min="33" max="33" width="4.33203125" style="5" bestFit="1" customWidth="1"/>
    <col min="34" max="34" width="7" style="5" customWidth="1"/>
    <col min="35" max="35" width="4.5" style="5" customWidth="1"/>
    <col min="36" max="36" width="6.66015625" style="0" customWidth="1"/>
    <col min="37" max="37" width="8.5" style="0" customWidth="1"/>
    <col min="38" max="38" width="5.83203125" style="0" customWidth="1"/>
    <col min="39" max="39" width="48.83203125" style="0" customWidth="1"/>
    <col min="40" max="41" width="9.66015625" style="0" customWidth="1"/>
    <col min="42" max="42" width="7.66015625" style="0" customWidth="1"/>
    <col min="43" max="43" width="4.16015625" style="0" bestFit="1" customWidth="1"/>
    <col min="44" max="44" width="4" style="0" bestFit="1" customWidth="1"/>
    <col min="45" max="45" width="6" style="0" bestFit="1" customWidth="1"/>
    <col min="46" max="47" width="5" style="0" bestFit="1" customWidth="1"/>
    <col min="48" max="48" width="4.5" style="0" customWidth="1"/>
    <col min="49" max="49" width="23.66015625" style="31" bestFit="1" customWidth="1"/>
    <col min="54" max="54" width="9.33203125" style="31" customWidth="1"/>
  </cols>
  <sheetData>
    <row r="1" spans="1:54" ht="12.75">
      <c r="A1" s="315" t="s">
        <v>2083</v>
      </c>
      <c r="B1" s="315"/>
      <c r="C1" s="315"/>
      <c r="D1" s="315"/>
      <c r="E1" s="315"/>
      <c r="F1" s="315"/>
      <c r="G1" s="315"/>
      <c r="H1" s="315"/>
      <c r="I1" s="315"/>
      <c r="J1" s="315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31"/>
      <c r="AW1"/>
      <c r="AZ1" s="31"/>
      <c r="BB1"/>
    </row>
    <row r="2" spans="1:54" ht="12.75">
      <c r="A2" s="315" t="s">
        <v>2086</v>
      </c>
      <c r="B2" s="315"/>
      <c r="C2" s="315"/>
      <c r="D2" s="315"/>
      <c r="E2" s="315"/>
      <c r="F2" s="315"/>
      <c r="G2" s="315"/>
      <c r="H2" s="315"/>
      <c r="I2" s="315"/>
      <c r="J2" s="31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31"/>
      <c r="AW2"/>
      <c r="AZ2" s="31"/>
      <c r="BB2"/>
    </row>
    <row r="3" spans="1:48" ht="12.75">
      <c r="A3" s="255" t="s">
        <v>421</v>
      </c>
      <c r="B3" s="258" t="s">
        <v>422</v>
      </c>
      <c r="C3" s="259"/>
      <c r="D3" s="255" t="s">
        <v>423</v>
      </c>
      <c r="E3" s="255" t="s">
        <v>424</v>
      </c>
      <c r="F3" s="255" t="s">
        <v>425</v>
      </c>
      <c r="G3" s="258" t="s">
        <v>426</v>
      </c>
      <c r="H3" s="264"/>
      <c r="I3" s="264"/>
      <c r="J3" s="259"/>
      <c r="K3" s="266" t="s">
        <v>431</v>
      </c>
      <c r="L3" s="266"/>
      <c r="M3" s="266"/>
      <c r="N3" s="266"/>
      <c r="O3" s="266"/>
      <c r="P3" s="266"/>
      <c r="Q3" s="266"/>
      <c r="R3" s="266"/>
      <c r="S3" s="266"/>
      <c r="T3" s="266"/>
      <c r="U3" s="267" t="s">
        <v>432</v>
      </c>
      <c r="V3" s="267"/>
      <c r="W3" s="267"/>
      <c r="X3" s="267"/>
      <c r="Y3" s="268" t="s">
        <v>433</v>
      </c>
      <c r="Z3" s="271" t="s">
        <v>434</v>
      </c>
      <c r="AA3" s="274" t="s">
        <v>448</v>
      </c>
      <c r="AB3" s="275"/>
      <c r="AC3" s="274" t="s">
        <v>449</v>
      </c>
      <c r="AD3" s="278"/>
      <c r="AE3" s="275"/>
      <c r="AF3" s="274" t="s">
        <v>450</v>
      </c>
      <c r="AG3" s="275"/>
      <c r="AH3" s="266" t="s">
        <v>451</v>
      </c>
      <c r="AI3" s="266" t="s">
        <v>489</v>
      </c>
      <c r="AJ3" s="280" t="s">
        <v>452</v>
      </c>
      <c r="AK3" s="280" t="s">
        <v>453</v>
      </c>
      <c r="AL3" s="280" t="s">
        <v>454</v>
      </c>
      <c r="AM3" s="283" t="s">
        <v>455</v>
      </c>
      <c r="AN3" s="320"/>
      <c r="AO3" s="320"/>
      <c r="AP3" s="284"/>
      <c r="AQ3" s="266" t="s">
        <v>456</v>
      </c>
      <c r="AR3" s="266"/>
      <c r="AS3" s="266"/>
      <c r="AT3" s="266"/>
      <c r="AU3" s="266"/>
      <c r="AV3" s="266" t="s">
        <v>457</v>
      </c>
    </row>
    <row r="4" spans="1:48" ht="12.75">
      <c r="A4" s="256"/>
      <c r="B4" s="260"/>
      <c r="C4" s="261"/>
      <c r="D4" s="256"/>
      <c r="E4" s="256"/>
      <c r="F4" s="256"/>
      <c r="G4" s="262"/>
      <c r="H4" s="265"/>
      <c r="I4" s="265"/>
      <c r="J4" s="263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7"/>
      <c r="V4" s="267"/>
      <c r="W4" s="267"/>
      <c r="X4" s="267"/>
      <c r="Y4" s="269"/>
      <c r="Z4" s="272"/>
      <c r="AA4" s="276"/>
      <c r="AB4" s="277"/>
      <c r="AC4" s="276"/>
      <c r="AD4" s="279"/>
      <c r="AE4" s="277"/>
      <c r="AF4" s="276"/>
      <c r="AG4" s="277"/>
      <c r="AH4" s="266"/>
      <c r="AI4" s="266"/>
      <c r="AJ4" s="281"/>
      <c r="AK4" s="281"/>
      <c r="AL4" s="281"/>
      <c r="AM4" s="280" t="s">
        <v>1582</v>
      </c>
      <c r="AN4" s="280" t="s">
        <v>1565</v>
      </c>
      <c r="AO4" s="280" t="s">
        <v>1581</v>
      </c>
      <c r="AP4" s="280" t="s">
        <v>459</v>
      </c>
      <c r="AQ4" s="266" t="s">
        <v>460</v>
      </c>
      <c r="AR4" s="266"/>
      <c r="AS4" s="266" t="s">
        <v>461</v>
      </c>
      <c r="AT4" s="266"/>
      <c r="AU4" s="266"/>
      <c r="AV4" s="266"/>
    </row>
    <row r="5" spans="1:52" ht="102">
      <c r="A5" s="257"/>
      <c r="B5" s="262"/>
      <c r="C5" s="263"/>
      <c r="D5" s="257"/>
      <c r="E5" s="257"/>
      <c r="F5" s="257"/>
      <c r="G5" s="1" t="s">
        <v>427</v>
      </c>
      <c r="H5" s="1" t="s">
        <v>428</v>
      </c>
      <c r="I5" s="1" t="s">
        <v>429</v>
      </c>
      <c r="J5" s="1" t="s">
        <v>430</v>
      </c>
      <c r="K5" s="1" t="s">
        <v>435</v>
      </c>
      <c r="L5" s="1" t="s">
        <v>436</v>
      </c>
      <c r="M5" s="1" t="s">
        <v>437</v>
      </c>
      <c r="N5" s="1" t="s">
        <v>438</v>
      </c>
      <c r="O5" s="1" t="s">
        <v>439</v>
      </c>
      <c r="P5" s="1" t="s">
        <v>440</v>
      </c>
      <c r="Q5" s="1" t="s">
        <v>441</v>
      </c>
      <c r="R5" s="1" t="s">
        <v>442</v>
      </c>
      <c r="S5" s="1" t="s">
        <v>443</v>
      </c>
      <c r="T5" s="1" t="s">
        <v>430</v>
      </c>
      <c r="U5" s="9" t="s">
        <v>444</v>
      </c>
      <c r="V5" s="9" t="s">
        <v>445</v>
      </c>
      <c r="W5" s="9" t="s">
        <v>446</v>
      </c>
      <c r="X5" s="9" t="s">
        <v>447</v>
      </c>
      <c r="Y5" s="270"/>
      <c r="Z5" s="273"/>
      <c r="AA5" s="3" t="s">
        <v>462</v>
      </c>
      <c r="AB5" s="3" t="s">
        <v>463</v>
      </c>
      <c r="AC5" s="3" t="s">
        <v>464</v>
      </c>
      <c r="AD5" s="3" t="s">
        <v>465</v>
      </c>
      <c r="AE5" s="3" t="s">
        <v>466</v>
      </c>
      <c r="AF5" s="3" t="s">
        <v>424</v>
      </c>
      <c r="AG5" s="3" t="s">
        <v>467</v>
      </c>
      <c r="AH5" s="266"/>
      <c r="AI5" s="266"/>
      <c r="AJ5" s="282"/>
      <c r="AK5" s="282"/>
      <c r="AL5" s="282"/>
      <c r="AM5" s="282"/>
      <c r="AN5" s="282"/>
      <c r="AO5" s="282"/>
      <c r="AP5" s="282"/>
      <c r="AQ5" s="2" t="s">
        <v>468</v>
      </c>
      <c r="AR5" s="2" t="s">
        <v>469</v>
      </c>
      <c r="AS5" s="4">
        <v>1</v>
      </c>
      <c r="AT5" s="4">
        <v>0.8</v>
      </c>
      <c r="AU5" s="4">
        <v>0.6</v>
      </c>
      <c r="AV5" s="266"/>
      <c r="AW5" s="31" t="s">
        <v>493</v>
      </c>
      <c r="AX5" t="s">
        <v>494</v>
      </c>
      <c r="AY5" t="s">
        <v>495</v>
      </c>
      <c r="AZ5" t="s">
        <v>496</v>
      </c>
    </row>
    <row r="6" spans="1:54" ht="12.75">
      <c r="A6" s="20">
        <v>1</v>
      </c>
      <c r="B6" s="27" t="s">
        <v>1060</v>
      </c>
      <c r="C6" s="28" t="s">
        <v>914</v>
      </c>
      <c r="D6" s="32">
        <v>38274</v>
      </c>
      <c r="E6" s="20" t="s">
        <v>473</v>
      </c>
      <c r="F6" s="16" t="s">
        <v>1555</v>
      </c>
      <c r="G6" s="16">
        <v>135</v>
      </c>
      <c r="H6" s="16"/>
      <c r="I6" s="16">
        <v>2</v>
      </c>
      <c r="J6" s="16"/>
      <c r="K6" s="17">
        <v>1</v>
      </c>
      <c r="L6" s="17">
        <v>1</v>
      </c>
      <c r="M6" s="17">
        <v>2</v>
      </c>
      <c r="N6" s="17">
        <v>9</v>
      </c>
      <c r="O6" s="17">
        <v>2</v>
      </c>
      <c r="P6" s="17">
        <v>2</v>
      </c>
      <c r="Q6" s="17">
        <v>2</v>
      </c>
      <c r="R6" s="17"/>
      <c r="S6" s="17"/>
      <c r="T6" s="17"/>
      <c r="U6" s="18">
        <v>5.4</v>
      </c>
      <c r="V6" s="18">
        <v>6.4</v>
      </c>
      <c r="W6" s="18">
        <v>6.6</v>
      </c>
      <c r="X6" s="18">
        <v>5.6</v>
      </c>
      <c r="Y6" s="18">
        <f aca="true" t="shared" si="0" ref="Y6:Y37">SUM(U6:X6)/4</f>
        <v>6</v>
      </c>
      <c r="Z6" s="19">
        <v>50</v>
      </c>
      <c r="AA6" s="20">
        <v>10</v>
      </c>
      <c r="AB6" s="20"/>
      <c r="AC6" s="20">
        <v>15</v>
      </c>
      <c r="AD6" s="20"/>
      <c r="AE6" s="20"/>
      <c r="AF6" s="20">
        <v>10</v>
      </c>
      <c r="AG6" s="20"/>
      <c r="AH6" s="45">
        <f aca="true" t="shared" si="1" ref="AH6:AH37">SUM(Z6:AG6)</f>
        <v>85</v>
      </c>
      <c r="AI6" s="20">
        <v>6.5</v>
      </c>
      <c r="AJ6" s="16"/>
      <c r="AK6" s="16"/>
      <c r="AL6" s="16" t="s">
        <v>482</v>
      </c>
      <c r="AM6" s="73" t="s">
        <v>421</v>
      </c>
      <c r="AN6" s="73"/>
      <c r="AO6" s="73"/>
      <c r="AP6" s="16"/>
      <c r="AQ6" s="16"/>
      <c r="AR6" s="16"/>
      <c r="AS6" s="16"/>
      <c r="AT6" s="16"/>
      <c r="AU6" s="16"/>
      <c r="AV6" s="16"/>
      <c r="AW6" s="31" t="s">
        <v>1556</v>
      </c>
      <c r="AX6" t="s">
        <v>1557</v>
      </c>
      <c r="AY6" t="s">
        <v>995</v>
      </c>
      <c r="AZ6" t="s">
        <v>529</v>
      </c>
      <c r="BA6" t="s">
        <v>547</v>
      </c>
      <c r="BB6" s="31" t="s">
        <v>574</v>
      </c>
    </row>
    <row r="7" spans="1:54" ht="12.75">
      <c r="A7" s="20">
        <v>2</v>
      </c>
      <c r="B7" s="27" t="s">
        <v>1401</v>
      </c>
      <c r="C7" s="28" t="s">
        <v>471</v>
      </c>
      <c r="D7" s="32">
        <v>38029</v>
      </c>
      <c r="E7" s="20" t="s">
        <v>532</v>
      </c>
      <c r="F7" s="16" t="s">
        <v>1402</v>
      </c>
      <c r="G7" s="46" t="s">
        <v>690</v>
      </c>
      <c r="H7" s="16">
        <v>1</v>
      </c>
      <c r="I7" s="16"/>
      <c r="J7" s="16"/>
      <c r="K7" s="17">
        <v>1</v>
      </c>
      <c r="L7" s="17">
        <v>1</v>
      </c>
      <c r="M7" s="17">
        <v>2</v>
      </c>
      <c r="N7" s="17">
        <v>9</v>
      </c>
      <c r="O7" s="17">
        <v>2</v>
      </c>
      <c r="P7" s="17">
        <v>2</v>
      </c>
      <c r="Q7" s="17">
        <v>1</v>
      </c>
      <c r="R7" s="17"/>
      <c r="S7" s="17">
        <v>1</v>
      </c>
      <c r="T7" s="17"/>
      <c r="U7" s="18">
        <v>5.2</v>
      </c>
      <c r="V7" s="18">
        <v>6.8</v>
      </c>
      <c r="W7" s="18">
        <v>6.4</v>
      </c>
      <c r="X7" s="18">
        <v>5.6</v>
      </c>
      <c r="Y7" s="18">
        <f t="shared" si="0"/>
        <v>6</v>
      </c>
      <c r="Z7" s="19">
        <v>50</v>
      </c>
      <c r="AA7" s="20">
        <v>10</v>
      </c>
      <c r="AB7" s="20"/>
      <c r="AC7" s="20">
        <v>15</v>
      </c>
      <c r="AD7" s="20"/>
      <c r="AE7" s="20"/>
      <c r="AF7" s="20">
        <v>10</v>
      </c>
      <c r="AG7" s="20"/>
      <c r="AH7" s="45">
        <f t="shared" si="1"/>
        <v>85</v>
      </c>
      <c r="AI7" s="20">
        <v>6.6</v>
      </c>
      <c r="AJ7" s="16" t="s">
        <v>589</v>
      </c>
      <c r="AK7" s="16" t="s">
        <v>188</v>
      </c>
      <c r="AL7" s="16" t="s">
        <v>477</v>
      </c>
      <c r="AM7" s="73" t="s">
        <v>421</v>
      </c>
      <c r="AN7" s="73"/>
      <c r="AO7" s="73"/>
      <c r="AP7" s="16"/>
      <c r="AQ7" s="16"/>
      <c r="AR7" s="16"/>
      <c r="AS7" s="16"/>
      <c r="AT7" s="16"/>
      <c r="AU7" s="16"/>
      <c r="AV7" s="16"/>
      <c r="AX7" t="s">
        <v>389</v>
      </c>
      <c r="AY7" t="s">
        <v>390</v>
      </c>
      <c r="AZ7" t="s">
        <v>1133</v>
      </c>
      <c r="BA7" t="s">
        <v>938</v>
      </c>
      <c r="BB7" s="31" t="s">
        <v>1347</v>
      </c>
    </row>
    <row r="8" spans="1:54" ht="12.75">
      <c r="A8" s="20">
        <v>3</v>
      </c>
      <c r="B8" s="27" t="s">
        <v>759</v>
      </c>
      <c r="C8" s="28" t="s">
        <v>636</v>
      </c>
      <c r="D8" s="32">
        <v>38232</v>
      </c>
      <c r="E8" s="20" t="s">
        <v>532</v>
      </c>
      <c r="F8" s="16" t="s">
        <v>760</v>
      </c>
      <c r="G8" s="46" t="s">
        <v>690</v>
      </c>
      <c r="H8" s="16"/>
      <c r="I8" s="16">
        <v>2</v>
      </c>
      <c r="J8" s="16"/>
      <c r="K8" s="17">
        <v>1</v>
      </c>
      <c r="L8" s="17">
        <v>1</v>
      </c>
      <c r="M8" s="17">
        <v>2</v>
      </c>
      <c r="N8" s="17">
        <v>6</v>
      </c>
      <c r="O8" s="17">
        <v>2</v>
      </c>
      <c r="P8" s="17">
        <v>2</v>
      </c>
      <c r="Q8" s="17">
        <v>2</v>
      </c>
      <c r="R8" s="17"/>
      <c r="S8" s="17"/>
      <c r="T8" s="17"/>
      <c r="U8" s="18">
        <v>5.5</v>
      </c>
      <c r="V8" s="18">
        <v>5.3</v>
      </c>
      <c r="W8" s="18">
        <v>5.5</v>
      </c>
      <c r="X8" s="18">
        <v>5.8</v>
      </c>
      <c r="Y8" s="18">
        <f t="shared" si="0"/>
        <v>5.525</v>
      </c>
      <c r="Z8" s="19">
        <v>45</v>
      </c>
      <c r="AA8" s="20">
        <v>10</v>
      </c>
      <c r="AB8" s="20"/>
      <c r="AC8" s="20">
        <v>15</v>
      </c>
      <c r="AD8" s="20"/>
      <c r="AE8" s="20"/>
      <c r="AF8" s="20">
        <v>10</v>
      </c>
      <c r="AG8" s="20"/>
      <c r="AH8" s="45">
        <f t="shared" si="1"/>
        <v>80</v>
      </c>
      <c r="AI8" s="20">
        <v>5.8</v>
      </c>
      <c r="AJ8" s="16" t="s">
        <v>570</v>
      </c>
      <c r="AK8" s="16" t="s">
        <v>751</v>
      </c>
      <c r="AL8" s="16" t="s">
        <v>477</v>
      </c>
      <c r="AM8" s="73" t="s">
        <v>421</v>
      </c>
      <c r="AN8" s="73"/>
      <c r="AO8" s="73"/>
      <c r="AP8" s="16"/>
      <c r="AQ8" s="16"/>
      <c r="AR8" s="16"/>
      <c r="AS8" s="16"/>
      <c r="AT8" s="16"/>
      <c r="AU8" s="16"/>
      <c r="AV8" s="16"/>
      <c r="AW8" s="31" t="s">
        <v>761</v>
      </c>
      <c r="AX8" t="s">
        <v>762</v>
      </c>
      <c r="AY8" t="s">
        <v>763</v>
      </c>
      <c r="AZ8" t="s">
        <v>749</v>
      </c>
      <c r="BA8" t="s">
        <v>750</v>
      </c>
      <c r="BB8" s="31" t="s">
        <v>734</v>
      </c>
    </row>
    <row r="9" spans="1:54" ht="12.75">
      <c r="A9" s="20">
        <v>4</v>
      </c>
      <c r="B9" s="27" t="s">
        <v>1562</v>
      </c>
      <c r="C9" s="28" t="s">
        <v>1563</v>
      </c>
      <c r="D9" s="32">
        <v>38008</v>
      </c>
      <c r="E9" s="20" t="s">
        <v>473</v>
      </c>
      <c r="F9" s="16" t="s">
        <v>1011</v>
      </c>
      <c r="G9" s="46" t="s">
        <v>690</v>
      </c>
      <c r="H9" s="16"/>
      <c r="I9" s="16">
        <v>2</v>
      </c>
      <c r="J9" s="16"/>
      <c r="K9" s="17">
        <v>1</v>
      </c>
      <c r="L9" s="17">
        <v>1</v>
      </c>
      <c r="M9" s="17">
        <v>2</v>
      </c>
      <c r="N9" s="17">
        <v>5</v>
      </c>
      <c r="O9" s="17">
        <v>2</v>
      </c>
      <c r="P9" s="17">
        <v>2</v>
      </c>
      <c r="Q9" s="17">
        <v>2</v>
      </c>
      <c r="R9" s="17"/>
      <c r="S9" s="17">
        <v>1</v>
      </c>
      <c r="T9" s="17"/>
      <c r="U9" s="18">
        <v>5</v>
      </c>
      <c r="V9" s="18">
        <v>5.2</v>
      </c>
      <c r="W9" s="18">
        <v>5</v>
      </c>
      <c r="X9" s="18">
        <v>5</v>
      </c>
      <c r="Y9" s="18">
        <f t="shared" si="0"/>
        <v>5.05</v>
      </c>
      <c r="Z9" s="19">
        <v>45</v>
      </c>
      <c r="AA9" s="20">
        <v>10</v>
      </c>
      <c r="AB9" s="20"/>
      <c r="AC9" s="20">
        <v>15</v>
      </c>
      <c r="AD9" s="20"/>
      <c r="AE9" s="20"/>
      <c r="AF9" s="20">
        <v>10</v>
      </c>
      <c r="AG9" s="20"/>
      <c r="AH9" s="45">
        <f t="shared" si="1"/>
        <v>80</v>
      </c>
      <c r="AI9" s="20">
        <v>5.2</v>
      </c>
      <c r="AJ9" s="16"/>
      <c r="AK9" s="16"/>
      <c r="AL9" s="16" t="s">
        <v>477</v>
      </c>
      <c r="AM9" s="73" t="s">
        <v>421</v>
      </c>
      <c r="AN9" s="73"/>
      <c r="AO9" s="73"/>
      <c r="AP9" s="16"/>
      <c r="AQ9" s="16"/>
      <c r="AR9" s="16"/>
      <c r="AS9" s="16"/>
      <c r="AT9" s="16"/>
      <c r="AU9" s="16"/>
      <c r="AV9" s="16"/>
      <c r="AW9" s="36" t="s">
        <v>1564</v>
      </c>
      <c r="AX9" t="s">
        <v>82</v>
      </c>
      <c r="AY9" t="s">
        <v>83</v>
      </c>
      <c r="AZ9" t="s">
        <v>996</v>
      </c>
      <c r="BA9" t="s">
        <v>84</v>
      </c>
      <c r="BB9" s="31" t="s">
        <v>565</v>
      </c>
    </row>
    <row r="10" spans="1:54" ht="12.75">
      <c r="A10" s="20">
        <v>5</v>
      </c>
      <c r="B10" s="27" t="s">
        <v>85</v>
      </c>
      <c r="C10" s="28" t="s">
        <v>86</v>
      </c>
      <c r="D10" s="32">
        <v>38005</v>
      </c>
      <c r="E10" s="20" t="s">
        <v>532</v>
      </c>
      <c r="F10" s="16" t="s">
        <v>87</v>
      </c>
      <c r="G10" s="16">
        <v>135</v>
      </c>
      <c r="H10" s="16">
        <v>2</v>
      </c>
      <c r="I10" s="16"/>
      <c r="J10" s="16"/>
      <c r="K10" s="17">
        <v>1</v>
      </c>
      <c r="L10" s="17">
        <v>1</v>
      </c>
      <c r="M10" s="17">
        <v>2</v>
      </c>
      <c r="N10" s="17">
        <v>8</v>
      </c>
      <c r="O10" s="17" t="s">
        <v>481</v>
      </c>
      <c r="P10" s="17">
        <v>2</v>
      </c>
      <c r="Q10" s="17">
        <v>1</v>
      </c>
      <c r="R10" s="17">
        <v>1</v>
      </c>
      <c r="S10" s="17"/>
      <c r="T10" s="17"/>
      <c r="U10" s="18">
        <v>5.8</v>
      </c>
      <c r="V10" s="18">
        <v>6</v>
      </c>
      <c r="W10" s="18">
        <v>5.7</v>
      </c>
      <c r="X10" s="18">
        <v>5.6</v>
      </c>
      <c r="Y10" s="18">
        <f t="shared" si="0"/>
        <v>5.775</v>
      </c>
      <c r="Z10" s="19">
        <v>45</v>
      </c>
      <c r="AA10" s="20">
        <v>10</v>
      </c>
      <c r="AB10" s="20"/>
      <c r="AC10" s="20">
        <v>15</v>
      </c>
      <c r="AD10" s="20"/>
      <c r="AE10" s="20"/>
      <c r="AF10" s="20">
        <v>10</v>
      </c>
      <c r="AG10" s="20"/>
      <c r="AH10" s="45">
        <f t="shared" si="1"/>
        <v>80</v>
      </c>
      <c r="AI10" s="20">
        <v>6</v>
      </c>
      <c r="AJ10" s="16"/>
      <c r="AK10" s="16"/>
      <c r="AL10" s="16" t="s">
        <v>482</v>
      </c>
      <c r="AM10" s="73" t="s">
        <v>421</v>
      </c>
      <c r="AN10" s="73"/>
      <c r="AO10" s="73"/>
      <c r="AP10" s="16"/>
      <c r="AQ10" s="16"/>
      <c r="AR10" s="16"/>
      <c r="AS10" s="16"/>
      <c r="AT10" s="16"/>
      <c r="AU10" s="16"/>
      <c r="AV10" s="16"/>
      <c r="AW10" s="36" t="s">
        <v>88</v>
      </c>
      <c r="AY10" t="s">
        <v>335</v>
      </c>
      <c r="AZ10" t="s">
        <v>153</v>
      </c>
      <c r="BA10" t="s">
        <v>421</v>
      </c>
      <c r="BB10" s="31" t="s">
        <v>565</v>
      </c>
    </row>
    <row r="11" spans="1:54" ht="12.75">
      <c r="A11" s="20">
        <v>6</v>
      </c>
      <c r="B11" s="27" t="s">
        <v>89</v>
      </c>
      <c r="C11" s="28" t="s">
        <v>90</v>
      </c>
      <c r="D11" s="32">
        <v>38208</v>
      </c>
      <c r="E11" s="20" t="s">
        <v>473</v>
      </c>
      <c r="F11" s="16" t="s">
        <v>91</v>
      </c>
      <c r="G11" s="16">
        <v>135</v>
      </c>
      <c r="H11" s="16"/>
      <c r="I11" s="16">
        <v>2</v>
      </c>
      <c r="J11" s="16"/>
      <c r="K11" s="17">
        <v>1</v>
      </c>
      <c r="L11" s="17">
        <v>1</v>
      </c>
      <c r="M11" s="17">
        <v>2</v>
      </c>
      <c r="N11" s="17">
        <v>8</v>
      </c>
      <c r="O11" s="17">
        <v>2</v>
      </c>
      <c r="P11" s="17">
        <v>2</v>
      </c>
      <c r="Q11" s="17">
        <v>2</v>
      </c>
      <c r="R11" s="17">
        <v>2</v>
      </c>
      <c r="S11" s="17"/>
      <c r="T11" s="17"/>
      <c r="U11" s="18">
        <v>5.7</v>
      </c>
      <c r="V11" s="18">
        <v>6.1</v>
      </c>
      <c r="W11" s="18">
        <v>5.6</v>
      </c>
      <c r="X11" s="18">
        <v>6.2</v>
      </c>
      <c r="Y11" s="18">
        <f t="shared" si="0"/>
        <v>5.8999999999999995</v>
      </c>
      <c r="Z11" s="19">
        <v>45</v>
      </c>
      <c r="AA11" s="20">
        <v>10</v>
      </c>
      <c r="AB11" s="20"/>
      <c r="AC11" s="20">
        <v>15</v>
      </c>
      <c r="AD11" s="20"/>
      <c r="AE11" s="20"/>
      <c r="AF11" s="20">
        <v>10</v>
      </c>
      <c r="AG11" s="20"/>
      <c r="AH11" s="45">
        <f t="shared" si="1"/>
        <v>80</v>
      </c>
      <c r="AI11" s="20">
        <v>6.2</v>
      </c>
      <c r="AJ11" s="16" t="s">
        <v>570</v>
      </c>
      <c r="AK11" s="16"/>
      <c r="AL11" s="16" t="s">
        <v>477</v>
      </c>
      <c r="AM11" s="73" t="s">
        <v>421</v>
      </c>
      <c r="AN11" s="73"/>
      <c r="AO11" s="73"/>
      <c r="AP11" s="16"/>
      <c r="AQ11" s="16"/>
      <c r="AR11" s="16"/>
      <c r="AS11" s="16"/>
      <c r="AT11" s="16"/>
      <c r="AU11" s="16"/>
      <c r="AV11" s="16"/>
      <c r="AW11" s="36" t="s">
        <v>92</v>
      </c>
      <c r="AX11" t="s">
        <v>333</v>
      </c>
      <c r="AY11" t="s">
        <v>334</v>
      </c>
      <c r="AZ11" t="s">
        <v>153</v>
      </c>
      <c r="BA11" t="s">
        <v>421</v>
      </c>
      <c r="BB11" s="31" t="s">
        <v>565</v>
      </c>
    </row>
    <row r="12" spans="1:54" ht="12.75">
      <c r="A12" s="20">
        <v>7</v>
      </c>
      <c r="B12" s="27" t="s">
        <v>1448</v>
      </c>
      <c r="C12" s="28" t="s">
        <v>1399</v>
      </c>
      <c r="D12" s="32">
        <v>38144</v>
      </c>
      <c r="E12" s="20" t="s">
        <v>485</v>
      </c>
      <c r="F12" s="16" t="s">
        <v>108</v>
      </c>
      <c r="G12" s="46" t="s">
        <v>690</v>
      </c>
      <c r="H12" s="16"/>
      <c r="I12" s="16">
        <v>2</v>
      </c>
      <c r="J12" s="16"/>
      <c r="K12" s="17">
        <v>1</v>
      </c>
      <c r="L12" s="17">
        <v>1</v>
      </c>
      <c r="M12" s="17">
        <v>2</v>
      </c>
      <c r="N12" s="17">
        <v>6</v>
      </c>
      <c r="O12" s="17">
        <v>2</v>
      </c>
      <c r="P12" s="17">
        <v>2</v>
      </c>
      <c r="Q12" s="17">
        <v>2</v>
      </c>
      <c r="R12" s="17">
        <v>2</v>
      </c>
      <c r="S12" s="17"/>
      <c r="T12" s="17"/>
      <c r="U12" s="18">
        <v>6</v>
      </c>
      <c r="V12" s="18">
        <v>5.9</v>
      </c>
      <c r="W12" s="18">
        <v>5</v>
      </c>
      <c r="X12" s="18">
        <v>5.1</v>
      </c>
      <c r="Y12" s="18">
        <f t="shared" si="0"/>
        <v>5.5</v>
      </c>
      <c r="Z12" s="19">
        <v>45</v>
      </c>
      <c r="AA12" s="20">
        <v>10</v>
      </c>
      <c r="AB12" s="20"/>
      <c r="AC12" s="20">
        <v>15</v>
      </c>
      <c r="AD12" s="20"/>
      <c r="AE12" s="20"/>
      <c r="AF12" s="20">
        <v>10</v>
      </c>
      <c r="AG12" s="20"/>
      <c r="AH12" s="45">
        <f t="shared" si="1"/>
        <v>80</v>
      </c>
      <c r="AI12" s="20">
        <v>5.6</v>
      </c>
      <c r="AJ12" s="16" t="s">
        <v>751</v>
      </c>
      <c r="AK12" s="16" t="s">
        <v>570</v>
      </c>
      <c r="AL12" s="16" t="s">
        <v>477</v>
      </c>
      <c r="AM12" s="73" t="s">
        <v>421</v>
      </c>
      <c r="AN12" s="73"/>
      <c r="AO12" s="73"/>
      <c r="AP12" s="16"/>
      <c r="AQ12" s="16"/>
      <c r="AR12" s="16"/>
      <c r="AS12" s="16"/>
      <c r="AT12" s="16"/>
      <c r="AU12" s="16"/>
      <c r="AV12" s="16"/>
      <c r="AW12" s="36" t="s">
        <v>109</v>
      </c>
      <c r="AX12" t="s">
        <v>329</v>
      </c>
      <c r="AY12" t="s">
        <v>330</v>
      </c>
      <c r="AZ12" t="s">
        <v>656</v>
      </c>
      <c r="BA12" s="37" t="s">
        <v>421</v>
      </c>
      <c r="BB12" s="31" t="s">
        <v>977</v>
      </c>
    </row>
    <row r="13" spans="1:54" ht="12.75">
      <c r="A13" s="20">
        <v>8</v>
      </c>
      <c r="B13" s="27" t="s">
        <v>1326</v>
      </c>
      <c r="C13" s="28" t="s">
        <v>1327</v>
      </c>
      <c r="D13" s="32">
        <v>38188</v>
      </c>
      <c r="E13" s="20" t="s">
        <v>532</v>
      </c>
      <c r="F13" s="16" t="s">
        <v>1328</v>
      </c>
      <c r="G13" s="16">
        <v>135</v>
      </c>
      <c r="H13" s="16">
        <v>2</v>
      </c>
      <c r="I13" s="16"/>
      <c r="J13" s="16"/>
      <c r="K13" s="17">
        <v>1</v>
      </c>
      <c r="L13" s="17">
        <v>1</v>
      </c>
      <c r="M13" s="17">
        <v>2</v>
      </c>
      <c r="N13" s="17">
        <v>6</v>
      </c>
      <c r="O13" s="17">
        <v>2</v>
      </c>
      <c r="P13" s="17">
        <v>2</v>
      </c>
      <c r="Q13" s="17">
        <v>2</v>
      </c>
      <c r="R13" s="17">
        <v>2</v>
      </c>
      <c r="S13" s="17">
        <v>1</v>
      </c>
      <c r="T13" s="17"/>
      <c r="U13" s="18">
        <v>5.8</v>
      </c>
      <c r="V13" s="18">
        <v>6</v>
      </c>
      <c r="W13" s="18">
        <v>5.2</v>
      </c>
      <c r="X13" s="18">
        <v>5.4</v>
      </c>
      <c r="Y13" s="18">
        <f t="shared" si="0"/>
        <v>5.6</v>
      </c>
      <c r="Z13" s="19">
        <v>45</v>
      </c>
      <c r="AA13" s="20">
        <v>10</v>
      </c>
      <c r="AB13" s="20"/>
      <c r="AC13" s="20">
        <v>15</v>
      </c>
      <c r="AD13" s="20"/>
      <c r="AE13" s="20"/>
      <c r="AF13" s="20">
        <v>10</v>
      </c>
      <c r="AG13" s="20"/>
      <c r="AH13" s="45">
        <f t="shared" si="1"/>
        <v>80</v>
      </c>
      <c r="AI13" s="20">
        <v>5.8</v>
      </c>
      <c r="AJ13" s="16" t="s">
        <v>751</v>
      </c>
      <c r="AK13" s="16"/>
      <c r="AL13" s="16" t="s">
        <v>477</v>
      </c>
      <c r="AM13" s="73" t="s">
        <v>421</v>
      </c>
      <c r="AN13" s="73"/>
      <c r="AO13" s="73"/>
      <c r="AP13" s="16"/>
      <c r="AQ13" s="16"/>
      <c r="AR13" s="16"/>
      <c r="AS13" s="16"/>
      <c r="AT13" s="16"/>
      <c r="AU13" s="16"/>
      <c r="AV13" s="16"/>
      <c r="AW13" s="31" t="s">
        <v>1385</v>
      </c>
      <c r="AX13" t="s">
        <v>369</v>
      </c>
      <c r="AY13" t="s">
        <v>370</v>
      </c>
      <c r="AZ13" t="s">
        <v>371</v>
      </c>
      <c r="BA13" t="s">
        <v>421</v>
      </c>
      <c r="BB13" s="31" t="s">
        <v>1187</v>
      </c>
    </row>
    <row r="14" spans="1:54" ht="12.75">
      <c r="A14" s="20">
        <v>9</v>
      </c>
      <c r="B14" s="27" t="s">
        <v>1387</v>
      </c>
      <c r="C14" s="28" t="s">
        <v>914</v>
      </c>
      <c r="D14" s="32">
        <v>38070</v>
      </c>
      <c r="E14" s="20" t="s">
        <v>532</v>
      </c>
      <c r="F14" s="16" t="s">
        <v>1040</v>
      </c>
      <c r="G14" s="46" t="s">
        <v>690</v>
      </c>
      <c r="H14" s="16">
        <v>2</v>
      </c>
      <c r="I14" s="16"/>
      <c r="J14" s="16"/>
      <c r="K14" s="17">
        <v>1</v>
      </c>
      <c r="L14" s="17">
        <v>1</v>
      </c>
      <c r="M14" s="17">
        <v>2</v>
      </c>
      <c r="N14" s="17">
        <v>6</v>
      </c>
      <c r="O14" s="17">
        <v>2</v>
      </c>
      <c r="P14" s="17">
        <v>1</v>
      </c>
      <c r="Q14" s="17">
        <v>2</v>
      </c>
      <c r="R14" s="17">
        <v>2</v>
      </c>
      <c r="S14" s="17">
        <v>1</v>
      </c>
      <c r="T14" s="17"/>
      <c r="U14" s="18">
        <v>5.7</v>
      </c>
      <c r="V14" s="18">
        <v>6.1</v>
      </c>
      <c r="W14" s="18">
        <v>4.3</v>
      </c>
      <c r="X14" s="18">
        <v>5.1</v>
      </c>
      <c r="Y14" s="18">
        <f t="shared" si="0"/>
        <v>5.300000000000001</v>
      </c>
      <c r="Z14" s="19">
        <v>45</v>
      </c>
      <c r="AA14" s="20">
        <v>10</v>
      </c>
      <c r="AB14" s="20"/>
      <c r="AC14" s="20">
        <v>15</v>
      </c>
      <c r="AD14" s="20"/>
      <c r="AE14" s="20"/>
      <c r="AF14" s="20">
        <v>10</v>
      </c>
      <c r="AG14" s="20"/>
      <c r="AH14" s="45">
        <f t="shared" si="1"/>
        <v>80</v>
      </c>
      <c r="AI14" s="20">
        <v>5.7</v>
      </c>
      <c r="AJ14" s="16"/>
      <c r="AK14" s="16"/>
      <c r="AL14" s="16" t="s">
        <v>477</v>
      </c>
      <c r="AM14" s="73" t="s">
        <v>421</v>
      </c>
      <c r="AN14" s="73"/>
      <c r="AO14" s="73"/>
      <c r="AP14" s="16"/>
      <c r="AQ14" s="16"/>
      <c r="AR14" s="16"/>
      <c r="AS14" s="16"/>
      <c r="AT14" s="16"/>
      <c r="AU14" s="16"/>
      <c r="AV14" s="16"/>
      <c r="AX14" t="s">
        <v>378</v>
      </c>
      <c r="AY14" t="s">
        <v>379</v>
      </c>
      <c r="AZ14" t="s">
        <v>1044</v>
      </c>
      <c r="BA14" t="s">
        <v>1362</v>
      </c>
      <c r="BB14" s="31" t="s">
        <v>1363</v>
      </c>
    </row>
    <row r="15" spans="1:54" ht="12.75">
      <c r="A15" s="20">
        <v>10</v>
      </c>
      <c r="B15" s="27" t="s">
        <v>1398</v>
      </c>
      <c r="C15" s="28" t="s">
        <v>1399</v>
      </c>
      <c r="D15" s="32">
        <v>37951</v>
      </c>
      <c r="E15" s="20" t="s">
        <v>532</v>
      </c>
      <c r="F15" s="16" t="s">
        <v>1400</v>
      </c>
      <c r="G15" s="16">
        <v>135</v>
      </c>
      <c r="H15" s="16">
        <v>2</v>
      </c>
      <c r="I15" s="16"/>
      <c r="J15" s="16"/>
      <c r="K15" s="17" t="s">
        <v>767</v>
      </c>
      <c r="L15" s="17">
        <v>1</v>
      </c>
      <c r="M15" s="17">
        <v>2</v>
      </c>
      <c r="N15" s="17">
        <v>9</v>
      </c>
      <c r="O15" s="17">
        <v>2</v>
      </c>
      <c r="P15" s="17">
        <v>2</v>
      </c>
      <c r="Q15" s="17">
        <v>2</v>
      </c>
      <c r="R15" s="17">
        <v>2</v>
      </c>
      <c r="S15" s="17">
        <v>1</v>
      </c>
      <c r="T15" s="17"/>
      <c r="U15" s="18">
        <v>5.2</v>
      </c>
      <c r="V15" s="18">
        <v>5.7</v>
      </c>
      <c r="W15" s="18">
        <v>4.9</v>
      </c>
      <c r="X15" s="18">
        <v>5.4</v>
      </c>
      <c r="Y15" s="18">
        <f t="shared" si="0"/>
        <v>5.300000000000001</v>
      </c>
      <c r="Z15" s="19">
        <v>45</v>
      </c>
      <c r="AA15" s="20">
        <v>10</v>
      </c>
      <c r="AB15" s="20"/>
      <c r="AC15" s="20">
        <v>15</v>
      </c>
      <c r="AD15" s="20"/>
      <c r="AE15" s="20"/>
      <c r="AF15" s="20">
        <v>10</v>
      </c>
      <c r="AG15" s="20"/>
      <c r="AH15" s="45">
        <f t="shared" si="1"/>
        <v>80</v>
      </c>
      <c r="AI15" s="20">
        <v>5.6</v>
      </c>
      <c r="AJ15" s="16" t="s">
        <v>589</v>
      </c>
      <c r="AK15" s="16" t="s">
        <v>188</v>
      </c>
      <c r="AL15" s="16" t="s">
        <v>652</v>
      </c>
      <c r="AM15" s="73" t="s">
        <v>421</v>
      </c>
      <c r="AN15" s="73"/>
      <c r="AO15" s="73"/>
      <c r="AP15" s="16"/>
      <c r="AQ15" s="16"/>
      <c r="AR15" s="16"/>
      <c r="AS15" s="16"/>
      <c r="AT15" s="16"/>
      <c r="AU15" s="16"/>
      <c r="AV15" s="16"/>
      <c r="AW15" s="31" t="s">
        <v>386</v>
      </c>
      <c r="AX15" t="s">
        <v>387</v>
      </c>
      <c r="AY15" t="s">
        <v>388</v>
      </c>
      <c r="AZ15" t="s">
        <v>1133</v>
      </c>
      <c r="BA15" t="s">
        <v>938</v>
      </c>
      <c r="BB15" s="31" t="s">
        <v>1347</v>
      </c>
    </row>
    <row r="16" spans="1:54" ht="12.75">
      <c r="A16" s="20">
        <v>11</v>
      </c>
      <c r="B16" s="27" t="s">
        <v>254</v>
      </c>
      <c r="C16" s="28" t="s">
        <v>636</v>
      </c>
      <c r="D16" s="32">
        <v>37760</v>
      </c>
      <c r="E16" s="20" t="s">
        <v>1514</v>
      </c>
      <c r="F16" s="16" t="s">
        <v>255</v>
      </c>
      <c r="G16" s="16">
        <v>135</v>
      </c>
      <c r="H16" s="16">
        <v>1</v>
      </c>
      <c r="I16" s="16"/>
      <c r="J16" s="16"/>
      <c r="K16" s="17">
        <v>1</v>
      </c>
      <c r="L16" s="17">
        <v>1</v>
      </c>
      <c r="M16" s="17">
        <v>2</v>
      </c>
      <c r="N16" s="17">
        <v>6</v>
      </c>
      <c r="O16" s="17">
        <v>2</v>
      </c>
      <c r="P16" s="17">
        <v>2</v>
      </c>
      <c r="Q16" s="17">
        <v>1</v>
      </c>
      <c r="R16" s="17"/>
      <c r="S16" s="17"/>
      <c r="T16" s="17"/>
      <c r="U16" s="18">
        <v>5.8</v>
      </c>
      <c r="V16" s="18">
        <v>5.9</v>
      </c>
      <c r="W16" s="18">
        <v>6.2</v>
      </c>
      <c r="X16" s="18">
        <v>5.2</v>
      </c>
      <c r="Y16" s="18">
        <f t="shared" si="0"/>
        <v>5.7749999999999995</v>
      </c>
      <c r="Z16" s="19">
        <v>45</v>
      </c>
      <c r="AA16" s="20">
        <v>10</v>
      </c>
      <c r="AB16" s="20"/>
      <c r="AC16" s="20">
        <v>15</v>
      </c>
      <c r="AD16" s="20"/>
      <c r="AE16" s="20"/>
      <c r="AF16" s="20">
        <v>10</v>
      </c>
      <c r="AG16" s="20"/>
      <c r="AH16" s="45">
        <f t="shared" si="1"/>
        <v>80</v>
      </c>
      <c r="AI16" s="20">
        <v>5.9</v>
      </c>
      <c r="AJ16" s="16" t="s">
        <v>188</v>
      </c>
      <c r="AK16" s="16"/>
      <c r="AL16" s="16" t="s">
        <v>477</v>
      </c>
      <c r="AM16" s="73" t="s">
        <v>421</v>
      </c>
      <c r="AN16" s="73"/>
      <c r="AO16" s="73"/>
      <c r="AP16" s="16"/>
      <c r="AQ16" s="16"/>
      <c r="AR16" s="16"/>
      <c r="AS16" s="16"/>
      <c r="AT16" s="16"/>
      <c r="AU16" s="16"/>
      <c r="AV16" s="16"/>
      <c r="AW16" s="31" t="s">
        <v>256</v>
      </c>
      <c r="AX16" t="s">
        <v>257</v>
      </c>
      <c r="AY16" t="s">
        <v>258</v>
      </c>
      <c r="AZ16" t="s">
        <v>259</v>
      </c>
      <c r="BA16" t="s">
        <v>938</v>
      </c>
      <c r="BB16" s="31" t="s">
        <v>253</v>
      </c>
    </row>
    <row r="17" spans="1:54" ht="12.75">
      <c r="A17" s="20">
        <v>12</v>
      </c>
      <c r="B17" s="27" t="s">
        <v>478</v>
      </c>
      <c r="C17" s="28" t="s">
        <v>471</v>
      </c>
      <c r="D17" s="32" t="s">
        <v>479</v>
      </c>
      <c r="E17" s="20" t="s">
        <v>467</v>
      </c>
      <c r="F17" s="16" t="s">
        <v>480</v>
      </c>
      <c r="G17" s="46" t="s">
        <v>690</v>
      </c>
      <c r="H17" s="16"/>
      <c r="I17" s="16"/>
      <c r="J17" s="16"/>
      <c r="K17" s="17">
        <v>1</v>
      </c>
      <c r="L17" s="17">
        <v>1</v>
      </c>
      <c r="M17" s="17" t="s">
        <v>481</v>
      </c>
      <c r="N17" s="17">
        <v>6</v>
      </c>
      <c r="O17" s="17">
        <v>2</v>
      </c>
      <c r="P17" s="17">
        <v>2</v>
      </c>
      <c r="Q17" s="17"/>
      <c r="R17" s="17"/>
      <c r="S17" s="17"/>
      <c r="T17" s="17"/>
      <c r="U17" s="18">
        <v>8.3</v>
      </c>
      <c r="V17" s="18">
        <v>8.4</v>
      </c>
      <c r="W17" s="18">
        <v>7.9</v>
      </c>
      <c r="X17" s="18">
        <v>7.7</v>
      </c>
      <c r="Y17" s="18">
        <f t="shared" si="0"/>
        <v>8.075000000000001</v>
      </c>
      <c r="Z17" s="19">
        <v>60</v>
      </c>
      <c r="AA17" s="20"/>
      <c r="AB17" s="20"/>
      <c r="AC17" s="20">
        <v>15</v>
      </c>
      <c r="AD17" s="20"/>
      <c r="AE17" s="20"/>
      <c r="AF17" s="20"/>
      <c r="AG17" s="20"/>
      <c r="AH17" s="45">
        <f t="shared" si="1"/>
        <v>75</v>
      </c>
      <c r="AI17" s="20">
        <v>8</v>
      </c>
      <c r="AJ17" s="16"/>
      <c r="AK17" s="16"/>
      <c r="AL17" s="16" t="s">
        <v>482</v>
      </c>
      <c r="AM17" s="73" t="s">
        <v>421</v>
      </c>
      <c r="AN17" s="73"/>
      <c r="AO17" s="73"/>
      <c r="AP17" s="16"/>
      <c r="AQ17" s="16"/>
      <c r="AR17" s="16"/>
      <c r="AS17" s="16"/>
      <c r="AT17" s="16"/>
      <c r="AU17" s="16"/>
      <c r="AV17" s="16"/>
      <c r="AW17" s="31" t="s">
        <v>500</v>
      </c>
      <c r="AX17" t="s">
        <v>501</v>
      </c>
      <c r="AY17" t="s">
        <v>502</v>
      </c>
      <c r="AZ17" t="s">
        <v>548</v>
      </c>
      <c r="BA17" t="s">
        <v>421</v>
      </c>
      <c r="BB17" s="31" t="s">
        <v>574</v>
      </c>
    </row>
    <row r="18" spans="1:54" ht="12.75">
      <c r="A18" s="20">
        <v>13</v>
      </c>
      <c r="B18" s="27" t="s">
        <v>1331</v>
      </c>
      <c r="C18" s="28" t="s">
        <v>1551</v>
      </c>
      <c r="D18" s="32">
        <v>38220</v>
      </c>
      <c r="E18" s="20" t="s">
        <v>532</v>
      </c>
      <c r="F18" s="16" t="s">
        <v>1552</v>
      </c>
      <c r="G18" s="46" t="s">
        <v>690</v>
      </c>
      <c r="H18" s="16"/>
      <c r="I18" s="16"/>
      <c r="J18" s="16"/>
      <c r="K18" s="17">
        <v>1</v>
      </c>
      <c r="L18" s="17">
        <v>1</v>
      </c>
      <c r="M18" s="17">
        <v>2</v>
      </c>
      <c r="N18" s="17"/>
      <c r="O18" s="17">
        <v>2</v>
      </c>
      <c r="P18" s="17">
        <v>2</v>
      </c>
      <c r="Q18" s="17" t="s">
        <v>481</v>
      </c>
      <c r="R18" s="17"/>
      <c r="S18" s="17"/>
      <c r="T18" s="17"/>
      <c r="U18" s="18">
        <v>5.6</v>
      </c>
      <c r="V18" s="18">
        <v>6.8</v>
      </c>
      <c r="W18" s="18">
        <v>6.7</v>
      </c>
      <c r="X18" s="18">
        <v>5.6</v>
      </c>
      <c r="Y18" s="18">
        <f t="shared" si="0"/>
        <v>6.174999999999999</v>
      </c>
      <c r="Z18" s="19">
        <v>50</v>
      </c>
      <c r="AA18" s="20">
        <v>10</v>
      </c>
      <c r="AB18" s="20"/>
      <c r="AC18" s="20">
        <v>15</v>
      </c>
      <c r="AD18" s="20"/>
      <c r="AE18" s="20"/>
      <c r="AF18" s="20"/>
      <c r="AG18" s="20"/>
      <c r="AH18" s="45">
        <f t="shared" si="1"/>
        <v>75</v>
      </c>
      <c r="AI18" s="20">
        <v>6.5</v>
      </c>
      <c r="AJ18" s="16"/>
      <c r="AK18" s="16"/>
      <c r="AL18" s="16" t="s">
        <v>477</v>
      </c>
      <c r="AM18" s="73" t="s">
        <v>421</v>
      </c>
      <c r="AN18" s="73"/>
      <c r="AO18" s="73"/>
      <c r="AP18" s="16"/>
      <c r="AQ18" s="16"/>
      <c r="AR18" s="16"/>
      <c r="AS18" s="16"/>
      <c r="AT18" s="16"/>
      <c r="AU18" s="16"/>
      <c r="AV18" s="16"/>
      <c r="AX18" t="s">
        <v>1553</v>
      </c>
      <c r="AY18" t="s">
        <v>1554</v>
      </c>
      <c r="AZ18" t="s">
        <v>775</v>
      </c>
      <c r="BA18" t="s">
        <v>421</v>
      </c>
      <c r="BB18" s="31" t="s">
        <v>574</v>
      </c>
    </row>
    <row r="19" spans="1:54" ht="12.75">
      <c r="A19" s="20">
        <v>14</v>
      </c>
      <c r="B19" s="27" t="s">
        <v>593</v>
      </c>
      <c r="C19" s="28" t="s">
        <v>1374</v>
      </c>
      <c r="D19" s="32">
        <v>38258</v>
      </c>
      <c r="E19" s="20" t="s">
        <v>532</v>
      </c>
      <c r="F19" s="16" t="s">
        <v>1511</v>
      </c>
      <c r="G19" s="16">
        <v>135</v>
      </c>
      <c r="H19" s="16"/>
      <c r="I19" s="16"/>
      <c r="J19" s="16"/>
      <c r="K19" s="17">
        <v>1</v>
      </c>
      <c r="L19" s="17">
        <v>1</v>
      </c>
      <c r="M19" s="17">
        <v>2</v>
      </c>
      <c r="N19" s="17">
        <v>7</v>
      </c>
      <c r="O19" s="17">
        <v>2</v>
      </c>
      <c r="P19" s="17">
        <v>2</v>
      </c>
      <c r="Q19" s="17"/>
      <c r="R19" s="17"/>
      <c r="S19" s="17">
        <v>1</v>
      </c>
      <c r="T19" s="17"/>
      <c r="U19" s="18">
        <v>6.6</v>
      </c>
      <c r="V19" s="18">
        <v>6.8</v>
      </c>
      <c r="W19" s="18">
        <v>7.6</v>
      </c>
      <c r="X19" s="18">
        <v>5.5</v>
      </c>
      <c r="Y19" s="18">
        <f t="shared" si="0"/>
        <v>6.625</v>
      </c>
      <c r="Z19" s="19">
        <v>50</v>
      </c>
      <c r="AA19" s="20">
        <v>10</v>
      </c>
      <c r="AB19" s="20"/>
      <c r="AC19" s="20">
        <v>15</v>
      </c>
      <c r="AD19" s="20"/>
      <c r="AE19" s="20"/>
      <c r="AF19" s="20"/>
      <c r="AG19" s="20"/>
      <c r="AH19" s="45">
        <f t="shared" si="1"/>
        <v>75</v>
      </c>
      <c r="AI19" s="20">
        <v>6.7</v>
      </c>
      <c r="AJ19" s="16"/>
      <c r="AK19" s="16"/>
      <c r="AL19" s="16" t="s">
        <v>482</v>
      </c>
      <c r="AM19" s="73" t="s">
        <v>421</v>
      </c>
      <c r="AN19" s="73"/>
      <c r="AO19" s="73"/>
      <c r="AP19" s="16"/>
      <c r="AQ19" s="16"/>
      <c r="AR19" s="16"/>
      <c r="AS19" s="16"/>
      <c r="AT19" s="16"/>
      <c r="AU19" s="16"/>
      <c r="AV19" s="16"/>
      <c r="AW19" s="36" t="s">
        <v>127</v>
      </c>
      <c r="AX19" t="s">
        <v>134</v>
      </c>
      <c r="AY19" t="s">
        <v>135</v>
      </c>
      <c r="AZ19" t="s">
        <v>838</v>
      </c>
      <c r="BA19" s="37" t="s">
        <v>921</v>
      </c>
      <c r="BB19" s="31" t="s">
        <v>955</v>
      </c>
    </row>
    <row r="20" spans="1:54" ht="12.75">
      <c r="A20" s="20">
        <v>15</v>
      </c>
      <c r="B20" s="27" t="s">
        <v>881</v>
      </c>
      <c r="C20" s="28" t="s">
        <v>882</v>
      </c>
      <c r="D20" s="20" t="s">
        <v>883</v>
      </c>
      <c r="E20" s="20" t="s">
        <v>532</v>
      </c>
      <c r="F20" s="16" t="s">
        <v>884</v>
      </c>
      <c r="G20" s="16">
        <v>135</v>
      </c>
      <c r="H20" s="16"/>
      <c r="I20" s="16"/>
      <c r="J20" s="16"/>
      <c r="K20" s="17">
        <v>1</v>
      </c>
      <c r="L20" s="17">
        <v>1</v>
      </c>
      <c r="M20" s="17">
        <v>1</v>
      </c>
      <c r="N20" s="17">
        <v>1</v>
      </c>
      <c r="O20" s="17"/>
      <c r="P20" s="17">
        <v>1</v>
      </c>
      <c r="Q20" s="17"/>
      <c r="R20" s="17"/>
      <c r="S20" s="17"/>
      <c r="T20" s="17"/>
      <c r="U20" s="18">
        <v>6.2</v>
      </c>
      <c r="V20" s="18">
        <v>6.6</v>
      </c>
      <c r="W20" s="18">
        <v>6.4</v>
      </c>
      <c r="X20" s="18">
        <v>5.7</v>
      </c>
      <c r="Y20" s="18">
        <f t="shared" si="0"/>
        <v>6.2250000000000005</v>
      </c>
      <c r="Z20" s="19">
        <v>50</v>
      </c>
      <c r="AA20" s="20">
        <v>10</v>
      </c>
      <c r="AB20" s="20"/>
      <c r="AC20" s="20">
        <v>15</v>
      </c>
      <c r="AD20" s="20"/>
      <c r="AE20" s="20"/>
      <c r="AF20" s="20"/>
      <c r="AG20" s="20"/>
      <c r="AH20" s="45">
        <f t="shared" si="1"/>
        <v>75</v>
      </c>
      <c r="AI20" s="20">
        <v>6.7</v>
      </c>
      <c r="AJ20" s="16" t="s">
        <v>570</v>
      </c>
      <c r="AK20" s="16" t="s">
        <v>751</v>
      </c>
      <c r="AL20" s="16" t="s">
        <v>482</v>
      </c>
      <c r="AM20" s="73" t="s">
        <v>421</v>
      </c>
      <c r="AN20" s="73"/>
      <c r="AO20" s="73"/>
      <c r="AP20" s="16"/>
      <c r="AQ20" s="16"/>
      <c r="AR20" s="16"/>
      <c r="AS20" s="16"/>
      <c r="AT20" s="16"/>
      <c r="AU20" s="16"/>
      <c r="AV20" s="16"/>
      <c r="AW20" s="31" t="s">
        <v>885</v>
      </c>
      <c r="AX20" t="s">
        <v>886</v>
      </c>
      <c r="AY20" t="s">
        <v>887</v>
      </c>
      <c r="AZ20" t="s">
        <v>888</v>
      </c>
      <c r="BA20" t="s">
        <v>750</v>
      </c>
      <c r="BB20" s="31" t="s">
        <v>889</v>
      </c>
    </row>
    <row r="21" spans="1:54" ht="12.75">
      <c r="A21" s="20">
        <v>16</v>
      </c>
      <c r="B21" s="27" t="s">
        <v>1391</v>
      </c>
      <c r="C21" s="28" t="s">
        <v>875</v>
      </c>
      <c r="D21" s="32">
        <v>38339</v>
      </c>
      <c r="E21" s="20" t="s">
        <v>541</v>
      </c>
      <c r="F21" s="16" t="s">
        <v>1392</v>
      </c>
      <c r="G21" s="46" t="s">
        <v>690</v>
      </c>
      <c r="H21" s="16"/>
      <c r="I21" s="16"/>
      <c r="J21" s="16"/>
      <c r="K21" s="17">
        <v>1</v>
      </c>
      <c r="L21" s="17">
        <v>1</v>
      </c>
      <c r="M21" s="17">
        <v>1</v>
      </c>
      <c r="N21" s="17">
        <v>7</v>
      </c>
      <c r="O21" s="17">
        <v>1</v>
      </c>
      <c r="P21" s="17">
        <v>2</v>
      </c>
      <c r="Q21" s="17"/>
      <c r="R21" s="17"/>
      <c r="S21" s="17"/>
      <c r="T21" s="17"/>
      <c r="U21" s="18">
        <v>5.5</v>
      </c>
      <c r="V21" s="18">
        <v>6.7</v>
      </c>
      <c r="W21" s="18">
        <v>7.1</v>
      </c>
      <c r="X21" s="18">
        <v>5.7</v>
      </c>
      <c r="Y21" s="18">
        <f t="shared" si="0"/>
        <v>6.249999999999999</v>
      </c>
      <c r="Z21" s="19">
        <v>50</v>
      </c>
      <c r="AA21" s="20">
        <v>10</v>
      </c>
      <c r="AB21" s="20"/>
      <c r="AC21" s="20">
        <v>15</v>
      </c>
      <c r="AD21" s="20"/>
      <c r="AE21" s="20"/>
      <c r="AF21" s="20"/>
      <c r="AG21" s="20"/>
      <c r="AH21" s="45">
        <f t="shared" si="1"/>
        <v>75</v>
      </c>
      <c r="AI21" s="20">
        <v>6.5</v>
      </c>
      <c r="AJ21" s="16" t="s">
        <v>1315</v>
      </c>
      <c r="AK21" s="16" t="s">
        <v>751</v>
      </c>
      <c r="AL21" s="16" t="s">
        <v>477</v>
      </c>
      <c r="AM21" s="73" t="s">
        <v>421</v>
      </c>
      <c r="AN21" s="73"/>
      <c r="AO21" s="73"/>
      <c r="AP21" s="16"/>
      <c r="AQ21" s="16"/>
      <c r="AR21" s="16"/>
      <c r="AS21" s="16"/>
      <c r="AT21" s="16"/>
      <c r="AU21" s="16"/>
      <c r="AV21" s="16"/>
      <c r="AW21" s="31" t="s">
        <v>1393</v>
      </c>
      <c r="AX21" t="s">
        <v>382</v>
      </c>
      <c r="AY21" t="s">
        <v>383</v>
      </c>
      <c r="AZ21" t="s">
        <v>814</v>
      </c>
      <c r="BA21" t="s">
        <v>717</v>
      </c>
      <c r="BB21" s="31" t="s">
        <v>1394</v>
      </c>
    </row>
    <row r="22" spans="1:54" ht="12.75">
      <c r="A22" s="20">
        <v>17</v>
      </c>
      <c r="B22" s="27" t="s">
        <v>593</v>
      </c>
      <c r="C22" s="28" t="s">
        <v>728</v>
      </c>
      <c r="D22" s="32" t="s">
        <v>729</v>
      </c>
      <c r="E22" s="20" t="s">
        <v>532</v>
      </c>
      <c r="F22" s="16" t="s">
        <v>730</v>
      </c>
      <c r="G22" s="46" t="s">
        <v>690</v>
      </c>
      <c r="H22" s="16"/>
      <c r="I22" s="16"/>
      <c r="J22" s="16"/>
      <c r="K22" s="17">
        <v>1</v>
      </c>
      <c r="L22" s="17">
        <v>1</v>
      </c>
      <c r="M22" s="17">
        <v>1</v>
      </c>
      <c r="N22" s="17">
        <v>6</v>
      </c>
      <c r="O22" s="17">
        <v>1</v>
      </c>
      <c r="P22" s="17">
        <v>3</v>
      </c>
      <c r="Q22" s="17">
        <v>2</v>
      </c>
      <c r="R22" s="17"/>
      <c r="S22" s="17"/>
      <c r="T22" s="17"/>
      <c r="U22" s="18">
        <v>5</v>
      </c>
      <c r="V22" s="18">
        <v>6.2</v>
      </c>
      <c r="W22" s="18">
        <v>6.4</v>
      </c>
      <c r="X22" s="18">
        <v>5.3</v>
      </c>
      <c r="Y22" s="18">
        <f t="shared" si="0"/>
        <v>5.7250000000000005</v>
      </c>
      <c r="Z22" s="19">
        <v>45</v>
      </c>
      <c r="AA22" s="20">
        <v>10</v>
      </c>
      <c r="AB22" s="20"/>
      <c r="AC22" s="20">
        <v>15</v>
      </c>
      <c r="AD22" s="20"/>
      <c r="AE22" s="20"/>
      <c r="AF22" s="20"/>
      <c r="AG22" s="20"/>
      <c r="AH22" s="45">
        <f t="shared" si="1"/>
        <v>70</v>
      </c>
      <c r="AI22" s="20">
        <v>6.2</v>
      </c>
      <c r="AJ22" s="16"/>
      <c r="AK22" s="16"/>
      <c r="AL22" s="16" t="s">
        <v>477</v>
      </c>
      <c r="AM22" s="73" t="s">
        <v>421</v>
      </c>
      <c r="AN22" s="73"/>
      <c r="AO22" s="73"/>
      <c r="AP22" s="16"/>
      <c r="AQ22" s="16"/>
      <c r="AR22" s="16"/>
      <c r="AS22" s="16"/>
      <c r="AT22" s="16"/>
      <c r="AU22" s="16"/>
      <c r="AV22" s="16"/>
      <c r="AW22" s="31" t="s">
        <v>731</v>
      </c>
      <c r="AX22" t="s">
        <v>732</v>
      </c>
      <c r="AY22" t="s">
        <v>733</v>
      </c>
      <c r="AZ22" t="s">
        <v>726</v>
      </c>
      <c r="BA22" t="s">
        <v>727</v>
      </c>
      <c r="BB22" s="31" t="s">
        <v>734</v>
      </c>
    </row>
    <row r="23" spans="1:54" ht="12.75">
      <c r="A23" s="20">
        <v>18</v>
      </c>
      <c r="B23" s="27" t="s">
        <v>742</v>
      </c>
      <c r="C23" s="28" t="s">
        <v>648</v>
      </c>
      <c r="D23" s="32" t="s">
        <v>743</v>
      </c>
      <c r="E23" s="20" t="s">
        <v>532</v>
      </c>
      <c r="F23" s="16" t="s">
        <v>744</v>
      </c>
      <c r="G23" s="46" t="s">
        <v>690</v>
      </c>
      <c r="H23" s="16"/>
      <c r="I23" s="16"/>
      <c r="J23" s="16"/>
      <c r="K23" s="17">
        <v>1</v>
      </c>
      <c r="L23" s="17">
        <v>1</v>
      </c>
      <c r="M23" s="17" t="s">
        <v>745</v>
      </c>
      <c r="N23" s="17">
        <v>6</v>
      </c>
      <c r="O23" s="17">
        <v>2</v>
      </c>
      <c r="P23" s="17">
        <v>2</v>
      </c>
      <c r="Q23" s="17"/>
      <c r="R23" s="17"/>
      <c r="S23" s="17"/>
      <c r="T23" s="17"/>
      <c r="U23" s="18">
        <v>5.4</v>
      </c>
      <c r="V23" s="18">
        <v>5.3</v>
      </c>
      <c r="W23" s="18">
        <v>5</v>
      </c>
      <c r="X23" s="18">
        <v>5.5</v>
      </c>
      <c r="Y23" s="18">
        <f t="shared" si="0"/>
        <v>5.3</v>
      </c>
      <c r="Z23" s="19">
        <v>45</v>
      </c>
      <c r="AA23" s="20">
        <v>10</v>
      </c>
      <c r="AB23" s="20"/>
      <c r="AC23" s="20">
        <v>15</v>
      </c>
      <c r="AD23" s="20"/>
      <c r="AE23" s="20"/>
      <c r="AF23" s="20"/>
      <c r="AG23" s="20"/>
      <c r="AH23" s="45">
        <f t="shared" si="1"/>
        <v>70</v>
      </c>
      <c r="AI23" s="20">
        <v>5.6</v>
      </c>
      <c r="AJ23" s="16" t="s">
        <v>570</v>
      </c>
      <c r="AK23" s="16" t="s">
        <v>751</v>
      </c>
      <c r="AL23" s="16" t="s">
        <v>477</v>
      </c>
      <c r="AM23" s="73" t="s">
        <v>421</v>
      </c>
      <c r="AN23" s="73"/>
      <c r="AO23" s="73"/>
      <c r="AP23" s="16"/>
      <c r="AQ23" s="16"/>
      <c r="AR23" s="16"/>
      <c r="AS23" s="16"/>
      <c r="AT23" s="16"/>
      <c r="AU23" s="16"/>
      <c r="AV23" s="16"/>
      <c r="AW23" s="31" t="s">
        <v>746</v>
      </c>
      <c r="AX23" t="s">
        <v>747</v>
      </c>
      <c r="AY23" t="s">
        <v>748</v>
      </c>
      <c r="AZ23" t="s">
        <v>749</v>
      </c>
      <c r="BA23" t="s">
        <v>750</v>
      </c>
      <c r="BB23" s="31" t="s">
        <v>734</v>
      </c>
    </row>
    <row r="24" spans="1:54" ht="12.75">
      <c r="A24" s="20">
        <v>19</v>
      </c>
      <c r="B24" s="27" t="s">
        <v>752</v>
      </c>
      <c r="C24" s="28" t="s">
        <v>753</v>
      </c>
      <c r="D24" s="32">
        <v>38238</v>
      </c>
      <c r="E24" s="20" t="s">
        <v>532</v>
      </c>
      <c r="F24" s="16" t="s">
        <v>754</v>
      </c>
      <c r="G24" s="46" t="s">
        <v>690</v>
      </c>
      <c r="H24" s="16"/>
      <c r="I24" s="16"/>
      <c r="J24" s="16"/>
      <c r="K24" s="17">
        <v>1</v>
      </c>
      <c r="L24" s="17">
        <v>1</v>
      </c>
      <c r="M24" s="17">
        <v>2</v>
      </c>
      <c r="N24" s="17">
        <v>6</v>
      </c>
      <c r="O24" s="17">
        <v>2</v>
      </c>
      <c r="P24" s="17">
        <v>2</v>
      </c>
      <c r="Q24" s="17"/>
      <c r="R24" s="17"/>
      <c r="S24" s="17"/>
      <c r="T24" s="17"/>
      <c r="U24" s="18">
        <v>5.4</v>
      </c>
      <c r="V24" s="18">
        <v>5.9</v>
      </c>
      <c r="W24" s="18">
        <v>5.1</v>
      </c>
      <c r="X24" s="18">
        <v>5.5</v>
      </c>
      <c r="Y24" s="18">
        <f t="shared" si="0"/>
        <v>5.475</v>
      </c>
      <c r="Z24" s="19">
        <v>45</v>
      </c>
      <c r="AA24" s="20">
        <v>10</v>
      </c>
      <c r="AB24" s="20"/>
      <c r="AC24" s="20">
        <v>15</v>
      </c>
      <c r="AD24" s="20"/>
      <c r="AE24" s="20"/>
      <c r="AF24" s="20"/>
      <c r="AG24" s="20"/>
      <c r="AH24" s="45">
        <f t="shared" si="1"/>
        <v>70</v>
      </c>
      <c r="AI24" s="20">
        <v>6</v>
      </c>
      <c r="AJ24" s="16" t="s">
        <v>570</v>
      </c>
      <c r="AK24" s="16" t="s">
        <v>755</v>
      </c>
      <c r="AL24" s="16" t="s">
        <v>482</v>
      </c>
      <c r="AM24" s="73" t="s">
        <v>421</v>
      </c>
      <c r="AN24" s="73"/>
      <c r="AO24" s="73"/>
      <c r="AP24" s="16"/>
      <c r="AQ24" s="16"/>
      <c r="AR24" s="16"/>
      <c r="AS24" s="16"/>
      <c r="AT24" s="16"/>
      <c r="AU24" s="16"/>
      <c r="AV24" s="16"/>
      <c r="AW24" s="31" t="s">
        <v>756</v>
      </c>
      <c r="AX24" t="s">
        <v>757</v>
      </c>
      <c r="AY24" t="s">
        <v>758</v>
      </c>
      <c r="AZ24" t="s">
        <v>749</v>
      </c>
      <c r="BA24" t="s">
        <v>750</v>
      </c>
      <c r="BB24" s="31" t="s">
        <v>734</v>
      </c>
    </row>
    <row r="25" spans="1:54" ht="12.75">
      <c r="A25" s="20">
        <v>20</v>
      </c>
      <c r="B25" s="27" t="s">
        <v>764</v>
      </c>
      <c r="C25" s="28" t="s">
        <v>677</v>
      </c>
      <c r="D25" s="32" t="s">
        <v>765</v>
      </c>
      <c r="E25" s="20" t="s">
        <v>532</v>
      </c>
      <c r="F25" s="16" t="s">
        <v>766</v>
      </c>
      <c r="G25" s="46" t="s">
        <v>690</v>
      </c>
      <c r="H25" s="16"/>
      <c r="I25" s="16"/>
      <c r="J25" s="16"/>
      <c r="K25" s="17" t="s">
        <v>767</v>
      </c>
      <c r="L25" s="17">
        <v>1</v>
      </c>
      <c r="M25" s="17">
        <v>2</v>
      </c>
      <c r="N25" s="17">
        <v>1</v>
      </c>
      <c r="O25" s="17">
        <v>2</v>
      </c>
      <c r="P25" s="17">
        <v>2</v>
      </c>
      <c r="Q25" s="17"/>
      <c r="R25" s="17"/>
      <c r="S25" s="17"/>
      <c r="T25" s="17"/>
      <c r="U25" s="18">
        <v>5.6</v>
      </c>
      <c r="V25" s="18">
        <v>5.8</v>
      </c>
      <c r="W25" s="18">
        <v>5.1</v>
      </c>
      <c r="X25" s="18">
        <v>5.3</v>
      </c>
      <c r="Y25" s="18">
        <f t="shared" si="0"/>
        <v>5.45</v>
      </c>
      <c r="Z25" s="19">
        <v>45</v>
      </c>
      <c r="AA25" s="20">
        <v>10</v>
      </c>
      <c r="AB25" s="20"/>
      <c r="AC25" s="20">
        <v>15</v>
      </c>
      <c r="AD25" s="20"/>
      <c r="AE25" s="20"/>
      <c r="AF25" s="20"/>
      <c r="AG25" s="20"/>
      <c r="AH25" s="45">
        <f t="shared" si="1"/>
        <v>70</v>
      </c>
      <c r="AI25" s="20">
        <v>5.6</v>
      </c>
      <c r="AJ25" s="16" t="s">
        <v>570</v>
      </c>
      <c r="AK25" s="16"/>
      <c r="AL25" s="16" t="s">
        <v>477</v>
      </c>
      <c r="AM25" s="73" t="s">
        <v>421</v>
      </c>
      <c r="AN25" s="73"/>
      <c r="AO25" s="73"/>
      <c r="AP25" s="16"/>
      <c r="AQ25" s="16"/>
      <c r="AR25" s="16"/>
      <c r="AS25" s="16"/>
      <c r="AT25" s="16"/>
      <c r="AU25" s="16"/>
      <c r="AV25" s="16"/>
      <c r="AW25" s="35" t="s">
        <v>768</v>
      </c>
      <c r="AX25" t="s">
        <v>769</v>
      </c>
      <c r="AY25" t="s">
        <v>770</v>
      </c>
      <c r="AZ25" t="s">
        <v>749</v>
      </c>
      <c r="BA25" t="s">
        <v>750</v>
      </c>
      <c r="BB25" s="31" t="s">
        <v>734</v>
      </c>
    </row>
    <row r="26" spans="1:54" ht="12.75">
      <c r="A26" s="20">
        <v>21</v>
      </c>
      <c r="B26" s="27" t="s">
        <v>1543</v>
      </c>
      <c r="C26" s="28" t="s">
        <v>577</v>
      </c>
      <c r="D26" s="32">
        <v>38275</v>
      </c>
      <c r="E26" s="20" t="s">
        <v>532</v>
      </c>
      <c r="F26" s="16" t="s">
        <v>1544</v>
      </c>
      <c r="G26" s="46" t="s">
        <v>690</v>
      </c>
      <c r="H26" s="16"/>
      <c r="I26" s="16"/>
      <c r="J26" s="16"/>
      <c r="K26" s="17">
        <v>1</v>
      </c>
      <c r="L26" s="17">
        <v>1</v>
      </c>
      <c r="M26" s="17">
        <v>2</v>
      </c>
      <c r="N26" s="17">
        <v>6</v>
      </c>
      <c r="O26" s="17">
        <v>2</v>
      </c>
      <c r="P26" s="17">
        <v>2</v>
      </c>
      <c r="Q26" s="17">
        <v>2</v>
      </c>
      <c r="R26" s="17"/>
      <c r="S26" s="17"/>
      <c r="T26" s="17"/>
      <c r="U26" s="18">
        <v>4.6</v>
      </c>
      <c r="V26" s="18">
        <v>6.3</v>
      </c>
      <c r="W26" s="18">
        <v>5.6</v>
      </c>
      <c r="X26" s="18">
        <v>5</v>
      </c>
      <c r="Y26" s="18">
        <f t="shared" si="0"/>
        <v>5.375</v>
      </c>
      <c r="Z26" s="19">
        <v>45</v>
      </c>
      <c r="AA26" s="20">
        <v>10</v>
      </c>
      <c r="AB26" s="20"/>
      <c r="AC26" s="20">
        <v>15</v>
      </c>
      <c r="AD26" s="20"/>
      <c r="AE26" s="20"/>
      <c r="AF26" s="20"/>
      <c r="AG26" s="20"/>
      <c r="AH26" s="45">
        <f t="shared" si="1"/>
        <v>70</v>
      </c>
      <c r="AI26" s="20">
        <v>5.8</v>
      </c>
      <c r="AJ26" s="16" t="s">
        <v>570</v>
      </c>
      <c r="AK26" s="16"/>
      <c r="AL26" s="16" t="s">
        <v>477</v>
      </c>
      <c r="AM26" s="73" t="s">
        <v>421</v>
      </c>
      <c r="AN26" s="73"/>
      <c r="AO26" s="73"/>
      <c r="AP26" s="16"/>
      <c r="AQ26" s="16"/>
      <c r="AR26" s="16"/>
      <c r="AS26" s="16"/>
      <c r="AT26" s="16"/>
      <c r="AU26" s="16"/>
      <c r="AV26" s="16"/>
      <c r="AW26" s="31" t="s">
        <v>1545</v>
      </c>
      <c r="AX26" t="s">
        <v>391</v>
      </c>
      <c r="AY26" t="s">
        <v>392</v>
      </c>
      <c r="AZ26" t="s">
        <v>726</v>
      </c>
      <c r="BA26" t="s">
        <v>727</v>
      </c>
      <c r="BB26" s="31" t="s">
        <v>575</v>
      </c>
    </row>
    <row r="27" spans="1:54" ht="12.75">
      <c r="A27" s="20">
        <v>22</v>
      </c>
      <c r="B27" s="27" t="s">
        <v>483</v>
      </c>
      <c r="C27" s="28" t="s">
        <v>484</v>
      </c>
      <c r="D27" s="32">
        <v>38111</v>
      </c>
      <c r="E27" s="20" t="s">
        <v>485</v>
      </c>
      <c r="F27" s="16" t="s">
        <v>486</v>
      </c>
      <c r="G27" s="46" t="s">
        <v>690</v>
      </c>
      <c r="H27" s="16"/>
      <c r="I27" s="16"/>
      <c r="J27" s="16"/>
      <c r="K27" s="17">
        <v>1</v>
      </c>
      <c r="L27" s="17">
        <v>1</v>
      </c>
      <c r="M27" s="17">
        <v>2</v>
      </c>
      <c r="N27" s="17">
        <v>6</v>
      </c>
      <c r="O27" s="17">
        <v>2</v>
      </c>
      <c r="P27" s="17">
        <v>2</v>
      </c>
      <c r="Q27" s="17"/>
      <c r="R27" s="17"/>
      <c r="S27" s="17"/>
      <c r="T27" s="17"/>
      <c r="U27" s="18">
        <v>5.3</v>
      </c>
      <c r="V27" s="18">
        <v>5.4</v>
      </c>
      <c r="W27" s="18">
        <v>6.4</v>
      </c>
      <c r="X27" s="18">
        <v>5.6</v>
      </c>
      <c r="Y27" s="18">
        <f t="shared" si="0"/>
        <v>5.675000000000001</v>
      </c>
      <c r="Z27" s="19">
        <v>45</v>
      </c>
      <c r="AA27" s="20">
        <v>10</v>
      </c>
      <c r="AB27" s="20"/>
      <c r="AC27" s="20">
        <v>15</v>
      </c>
      <c r="AD27" s="20"/>
      <c r="AE27" s="20"/>
      <c r="AF27" s="20"/>
      <c r="AG27" s="20"/>
      <c r="AH27" s="45">
        <f t="shared" si="1"/>
        <v>70</v>
      </c>
      <c r="AI27" s="20">
        <v>6.5</v>
      </c>
      <c r="AJ27" s="16"/>
      <c r="AK27" s="16"/>
      <c r="AL27" s="16" t="s">
        <v>477</v>
      </c>
      <c r="AM27" s="73" t="s">
        <v>421</v>
      </c>
      <c r="AN27" s="73"/>
      <c r="AO27" s="73"/>
      <c r="AP27" s="16"/>
      <c r="AQ27" s="16"/>
      <c r="AR27" s="16"/>
      <c r="AS27" s="16"/>
      <c r="AT27" s="16"/>
      <c r="AU27" s="16"/>
      <c r="AV27" s="16"/>
      <c r="AW27" s="31" t="s">
        <v>497</v>
      </c>
      <c r="AX27" t="s">
        <v>498</v>
      </c>
      <c r="AY27" t="s">
        <v>499</v>
      </c>
      <c r="AZ27" t="s">
        <v>492</v>
      </c>
      <c r="BA27" t="s">
        <v>549</v>
      </c>
      <c r="BB27" s="31" t="s">
        <v>574</v>
      </c>
    </row>
    <row r="28" spans="1:54" ht="12.75">
      <c r="A28" s="20">
        <v>23</v>
      </c>
      <c r="B28" s="27" t="s">
        <v>666</v>
      </c>
      <c r="C28" s="28" t="s">
        <v>790</v>
      </c>
      <c r="D28" s="20" t="s">
        <v>791</v>
      </c>
      <c r="E28" s="20" t="s">
        <v>473</v>
      </c>
      <c r="F28" s="16" t="s">
        <v>792</v>
      </c>
      <c r="G28" s="46" t="s">
        <v>690</v>
      </c>
      <c r="H28" s="16"/>
      <c r="I28" s="16"/>
      <c r="J28" s="16"/>
      <c r="K28" s="17">
        <v>1</v>
      </c>
      <c r="L28" s="17">
        <v>1</v>
      </c>
      <c r="M28" s="17">
        <v>2</v>
      </c>
      <c r="N28" s="17">
        <v>6</v>
      </c>
      <c r="O28" s="17">
        <v>2</v>
      </c>
      <c r="P28" s="17">
        <v>2</v>
      </c>
      <c r="Q28" s="17"/>
      <c r="R28" s="17">
        <v>2</v>
      </c>
      <c r="S28" s="17"/>
      <c r="T28" s="17"/>
      <c r="U28" s="18">
        <v>4.7</v>
      </c>
      <c r="V28" s="18">
        <v>5.6</v>
      </c>
      <c r="W28" s="18">
        <v>5.3</v>
      </c>
      <c r="X28" s="18">
        <v>5.1</v>
      </c>
      <c r="Y28" s="18">
        <f t="shared" si="0"/>
        <v>5.175000000000001</v>
      </c>
      <c r="Z28" s="19">
        <v>45</v>
      </c>
      <c r="AA28" s="20">
        <v>10</v>
      </c>
      <c r="AB28" s="20"/>
      <c r="AC28" s="20">
        <v>15</v>
      </c>
      <c r="AD28" s="20"/>
      <c r="AE28" s="20"/>
      <c r="AF28" s="20"/>
      <c r="AG28" s="20"/>
      <c r="AH28" s="45">
        <f t="shared" si="1"/>
        <v>70</v>
      </c>
      <c r="AI28" s="20">
        <v>5.6</v>
      </c>
      <c r="AJ28" s="16" t="s">
        <v>570</v>
      </c>
      <c r="AK28" s="16"/>
      <c r="AL28" s="16" t="s">
        <v>477</v>
      </c>
      <c r="AM28" s="73" t="s">
        <v>421</v>
      </c>
      <c r="AN28" s="73"/>
      <c r="AO28" s="73"/>
      <c r="AP28" s="16"/>
      <c r="AQ28" s="16"/>
      <c r="AR28" s="16"/>
      <c r="AS28" s="16"/>
      <c r="AT28" s="16"/>
      <c r="AU28" s="16"/>
      <c r="AV28" s="16"/>
      <c r="AW28" s="31" t="s">
        <v>794</v>
      </c>
      <c r="AX28" t="s">
        <v>793</v>
      </c>
      <c r="AY28" t="s">
        <v>733</v>
      </c>
      <c r="AZ28" t="s">
        <v>775</v>
      </c>
      <c r="BA28" t="s">
        <v>421</v>
      </c>
      <c r="BB28" s="31" t="s">
        <v>573</v>
      </c>
    </row>
    <row r="29" spans="1:54" ht="12.75">
      <c r="A29" s="20">
        <v>24</v>
      </c>
      <c r="B29" s="27" t="s">
        <v>1558</v>
      </c>
      <c r="C29" s="28" t="s">
        <v>1017</v>
      </c>
      <c r="D29" s="32">
        <v>38205</v>
      </c>
      <c r="E29" s="20" t="s">
        <v>473</v>
      </c>
      <c r="F29" s="16" t="s">
        <v>1011</v>
      </c>
      <c r="G29" s="46" t="s">
        <v>690</v>
      </c>
      <c r="H29" s="16"/>
      <c r="I29" s="16"/>
      <c r="J29" s="16"/>
      <c r="K29" s="17">
        <v>1</v>
      </c>
      <c r="L29" s="17">
        <v>1</v>
      </c>
      <c r="M29" s="17">
        <v>1</v>
      </c>
      <c r="N29" s="17">
        <v>6</v>
      </c>
      <c r="O29" s="17">
        <v>2</v>
      </c>
      <c r="P29" s="17">
        <v>2</v>
      </c>
      <c r="Q29" s="17">
        <v>2</v>
      </c>
      <c r="R29" s="17"/>
      <c r="S29" s="17">
        <v>1</v>
      </c>
      <c r="T29" s="17"/>
      <c r="U29" s="18">
        <v>5.4</v>
      </c>
      <c r="V29" s="18">
        <v>5.9</v>
      </c>
      <c r="W29" s="18">
        <v>6.1</v>
      </c>
      <c r="X29" s="18">
        <v>5</v>
      </c>
      <c r="Y29" s="18">
        <f t="shared" si="0"/>
        <v>5.6</v>
      </c>
      <c r="Z29" s="19">
        <v>45</v>
      </c>
      <c r="AA29" s="20">
        <v>10</v>
      </c>
      <c r="AB29" s="20"/>
      <c r="AC29" s="20">
        <v>15</v>
      </c>
      <c r="AD29" s="20"/>
      <c r="AE29" s="20"/>
      <c r="AF29" s="20"/>
      <c r="AG29" s="20"/>
      <c r="AH29" s="45">
        <f t="shared" si="1"/>
        <v>70</v>
      </c>
      <c r="AI29" s="20">
        <v>6.1</v>
      </c>
      <c r="AJ29" s="16"/>
      <c r="AK29" s="16"/>
      <c r="AL29" s="16" t="s">
        <v>477</v>
      </c>
      <c r="AM29" s="73" t="s">
        <v>421</v>
      </c>
      <c r="AN29" s="73"/>
      <c r="AO29" s="73"/>
      <c r="AP29" s="16"/>
      <c r="AQ29" s="16"/>
      <c r="AR29" s="16"/>
      <c r="AS29" s="16"/>
      <c r="AT29" s="16"/>
      <c r="AU29" s="16"/>
      <c r="AV29" s="16"/>
      <c r="AW29" s="36" t="s">
        <v>1559</v>
      </c>
      <c r="AX29" t="s">
        <v>1560</v>
      </c>
      <c r="AY29" t="s">
        <v>1561</v>
      </c>
      <c r="AZ29" t="s">
        <v>996</v>
      </c>
      <c r="BA29" t="s">
        <v>84</v>
      </c>
      <c r="BB29" s="31" t="s">
        <v>565</v>
      </c>
    </row>
    <row r="30" spans="1:54" ht="12.75">
      <c r="A30" s="20">
        <v>25</v>
      </c>
      <c r="B30" s="27" t="s">
        <v>98</v>
      </c>
      <c r="C30" s="28" t="s">
        <v>99</v>
      </c>
      <c r="D30" s="32">
        <v>38311</v>
      </c>
      <c r="E30" s="20" t="s">
        <v>473</v>
      </c>
      <c r="F30" s="16" t="s">
        <v>100</v>
      </c>
      <c r="G30" s="46" t="s">
        <v>690</v>
      </c>
      <c r="H30" s="16"/>
      <c r="I30" s="16"/>
      <c r="J30" s="16"/>
      <c r="K30" s="17">
        <v>1</v>
      </c>
      <c r="L30" s="17">
        <v>1</v>
      </c>
      <c r="M30" s="17">
        <v>2</v>
      </c>
      <c r="N30" s="17">
        <v>8</v>
      </c>
      <c r="O30" s="17">
        <v>2</v>
      </c>
      <c r="P30" s="17">
        <v>2</v>
      </c>
      <c r="Q30" s="17">
        <v>2</v>
      </c>
      <c r="R30" s="17"/>
      <c r="S30" s="17"/>
      <c r="T30" s="17"/>
      <c r="U30" s="18">
        <v>6</v>
      </c>
      <c r="V30" s="18">
        <v>6</v>
      </c>
      <c r="W30" s="18">
        <v>5.2</v>
      </c>
      <c r="X30" s="18">
        <v>5.1</v>
      </c>
      <c r="Y30" s="18">
        <f t="shared" si="0"/>
        <v>5.574999999999999</v>
      </c>
      <c r="Z30" s="19">
        <v>45</v>
      </c>
      <c r="AA30" s="20">
        <v>10</v>
      </c>
      <c r="AB30" s="20"/>
      <c r="AC30" s="20">
        <v>15</v>
      </c>
      <c r="AD30" s="20"/>
      <c r="AE30" s="20"/>
      <c r="AF30" s="20"/>
      <c r="AG30" s="20"/>
      <c r="AH30" s="45">
        <f t="shared" si="1"/>
        <v>70</v>
      </c>
      <c r="AI30" s="20">
        <v>5.7</v>
      </c>
      <c r="AJ30" s="16" t="s">
        <v>751</v>
      </c>
      <c r="AK30" s="16" t="s">
        <v>755</v>
      </c>
      <c r="AL30" s="16" t="s">
        <v>477</v>
      </c>
      <c r="AM30" s="73" t="s">
        <v>421</v>
      </c>
      <c r="AN30" s="73"/>
      <c r="AO30" s="73"/>
      <c r="AP30" s="16"/>
      <c r="AQ30" s="16"/>
      <c r="AR30" s="16"/>
      <c r="AS30" s="16"/>
      <c r="AT30" s="16"/>
      <c r="AU30" s="16"/>
      <c r="AV30" s="16"/>
      <c r="AW30" s="36" t="s">
        <v>101</v>
      </c>
      <c r="AX30" t="s">
        <v>102</v>
      </c>
      <c r="AY30" t="s">
        <v>103</v>
      </c>
      <c r="AZ30" t="s">
        <v>656</v>
      </c>
      <c r="BA30" s="37" t="s">
        <v>421</v>
      </c>
      <c r="BB30" s="31" t="s">
        <v>977</v>
      </c>
    </row>
    <row r="31" spans="1:54" ht="12.75">
      <c r="A31" s="20">
        <v>26</v>
      </c>
      <c r="B31" s="27" t="s">
        <v>104</v>
      </c>
      <c r="C31" s="28" t="s">
        <v>105</v>
      </c>
      <c r="D31" s="32">
        <v>37952</v>
      </c>
      <c r="E31" s="20" t="s">
        <v>485</v>
      </c>
      <c r="F31" s="16" t="s">
        <v>106</v>
      </c>
      <c r="G31" s="46" t="s">
        <v>690</v>
      </c>
      <c r="H31" s="16"/>
      <c r="I31" s="16"/>
      <c r="J31" s="16"/>
      <c r="K31" s="17">
        <v>1</v>
      </c>
      <c r="L31" s="17">
        <v>1</v>
      </c>
      <c r="M31" s="17">
        <v>2</v>
      </c>
      <c r="N31" s="17">
        <v>6</v>
      </c>
      <c r="O31" s="17">
        <v>2</v>
      </c>
      <c r="P31" s="17">
        <v>2</v>
      </c>
      <c r="Q31" s="17"/>
      <c r="R31" s="17"/>
      <c r="S31" s="17"/>
      <c r="T31" s="17"/>
      <c r="U31" s="18">
        <v>5.1</v>
      </c>
      <c r="V31" s="18">
        <v>6.6</v>
      </c>
      <c r="W31" s="18">
        <v>5.1</v>
      </c>
      <c r="X31" s="18">
        <v>4.4</v>
      </c>
      <c r="Y31" s="18">
        <f t="shared" si="0"/>
        <v>5.299999999999999</v>
      </c>
      <c r="Z31" s="19">
        <v>45</v>
      </c>
      <c r="AA31" s="20">
        <v>10</v>
      </c>
      <c r="AB31" s="20"/>
      <c r="AC31" s="20">
        <v>15</v>
      </c>
      <c r="AD31" s="20"/>
      <c r="AE31" s="20"/>
      <c r="AF31" s="20"/>
      <c r="AG31" s="20"/>
      <c r="AH31" s="45">
        <f t="shared" si="1"/>
        <v>70</v>
      </c>
      <c r="AI31" s="20">
        <v>6.1</v>
      </c>
      <c r="AJ31" s="16"/>
      <c r="AK31" s="16"/>
      <c r="AL31" s="16" t="s">
        <v>477</v>
      </c>
      <c r="AM31" s="73" t="s">
        <v>421</v>
      </c>
      <c r="AN31" s="73"/>
      <c r="AO31" s="73"/>
      <c r="AP31" s="16"/>
      <c r="AQ31" s="16"/>
      <c r="AR31" s="16"/>
      <c r="AS31" s="16"/>
      <c r="AT31" s="16"/>
      <c r="AU31" s="16"/>
      <c r="AV31" s="16"/>
      <c r="AW31" s="36" t="s">
        <v>107</v>
      </c>
      <c r="AX31" t="s">
        <v>331</v>
      </c>
      <c r="AY31" t="s">
        <v>332</v>
      </c>
      <c r="AZ31" t="s">
        <v>1051</v>
      </c>
      <c r="BA31" s="37" t="s">
        <v>935</v>
      </c>
      <c r="BB31" s="31" t="s">
        <v>977</v>
      </c>
    </row>
    <row r="32" spans="1:54" ht="12.75">
      <c r="A32" s="20">
        <v>27</v>
      </c>
      <c r="B32" s="27" t="s">
        <v>1148</v>
      </c>
      <c r="C32" s="28" t="s">
        <v>1093</v>
      </c>
      <c r="D32" s="32">
        <v>38149</v>
      </c>
      <c r="E32" s="20" t="s">
        <v>532</v>
      </c>
      <c r="F32" s="16" t="s">
        <v>110</v>
      </c>
      <c r="G32" s="16">
        <v>135</v>
      </c>
      <c r="H32" s="16"/>
      <c r="I32" s="16"/>
      <c r="J32" s="16">
        <v>135</v>
      </c>
      <c r="K32" s="17">
        <v>1</v>
      </c>
      <c r="L32" s="17">
        <v>1</v>
      </c>
      <c r="M32" s="17">
        <v>2</v>
      </c>
      <c r="N32" s="17">
        <v>5</v>
      </c>
      <c r="O32" s="17">
        <v>2</v>
      </c>
      <c r="P32" s="17">
        <v>2</v>
      </c>
      <c r="Q32" s="17">
        <v>2</v>
      </c>
      <c r="R32" s="17">
        <v>2</v>
      </c>
      <c r="S32" s="17"/>
      <c r="T32" s="17"/>
      <c r="U32" s="18">
        <v>5.1</v>
      </c>
      <c r="V32" s="18">
        <v>5.6</v>
      </c>
      <c r="W32" s="18">
        <v>5.1</v>
      </c>
      <c r="X32" s="18">
        <v>4.8</v>
      </c>
      <c r="Y32" s="18">
        <f t="shared" si="0"/>
        <v>5.1499999999999995</v>
      </c>
      <c r="Z32" s="19">
        <v>45</v>
      </c>
      <c r="AA32" s="20">
        <v>10</v>
      </c>
      <c r="AB32" s="20"/>
      <c r="AC32" s="20">
        <v>15</v>
      </c>
      <c r="AD32" s="20"/>
      <c r="AE32" s="20"/>
      <c r="AF32" s="20"/>
      <c r="AG32" s="20"/>
      <c r="AH32" s="45">
        <f t="shared" si="1"/>
        <v>70</v>
      </c>
      <c r="AI32" s="20">
        <v>5.4</v>
      </c>
      <c r="AJ32" s="16"/>
      <c r="AK32" s="16"/>
      <c r="AL32" s="16" t="s">
        <v>652</v>
      </c>
      <c r="AM32" s="73" t="s">
        <v>421</v>
      </c>
      <c r="AN32" s="73"/>
      <c r="AO32" s="73"/>
      <c r="AP32" s="16"/>
      <c r="AQ32" s="16"/>
      <c r="AR32" s="16"/>
      <c r="AS32" s="16"/>
      <c r="AT32" s="16"/>
      <c r="AU32" s="16"/>
      <c r="AV32" s="16"/>
      <c r="AW32" s="36" t="s">
        <v>111</v>
      </c>
      <c r="AX32" t="s">
        <v>327</v>
      </c>
      <c r="AY32" t="s">
        <v>328</v>
      </c>
      <c r="AZ32" t="s">
        <v>1277</v>
      </c>
      <c r="BA32" s="37" t="s">
        <v>421</v>
      </c>
      <c r="BB32" s="31" t="s">
        <v>977</v>
      </c>
    </row>
    <row r="33" spans="1:54" ht="12.75">
      <c r="A33" s="20">
        <v>28</v>
      </c>
      <c r="B33" s="27" t="s">
        <v>112</v>
      </c>
      <c r="C33" s="28" t="s">
        <v>113</v>
      </c>
      <c r="D33" s="32">
        <v>38061</v>
      </c>
      <c r="E33" s="20" t="s">
        <v>532</v>
      </c>
      <c r="F33" s="16" t="s">
        <v>1486</v>
      </c>
      <c r="G33" s="16">
        <v>135</v>
      </c>
      <c r="H33" s="16"/>
      <c r="I33" s="16"/>
      <c r="J33" s="16"/>
      <c r="K33" s="17">
        <v>1</v>
      </c>
      <c r="L33" s="17">
        <v>1</v>
      </c>
      <c r="M33" s="17" t="s">
        <v>475</v>
      </c>
      <c r="N33" s="17"/>
      <c r="O33" s="17">
        <v>1</v>
      </c>
      <c r="P33" s="17" t="s">
        <v>475</v>
      </c>
      <c r="Q33" s="17"/>
      <c r="R33" s="17"/>
      <c r="S33" s="17"/>
      <c r="T33" s="17"/>
      <c r="U33" s="18">
        <v>5.5</v>
      </c>
      <c r="V33" s="18">
        <v>5.7</v>
      </c>
      <c r="W33" s="18">
        <v>5.8</v>
      </c>
      <c r="X33" s="18">
        <v>5.6</v>
      </c>
      <c r="Y33" s="18">
        <f t="shared" si="0"/>
        <v>5.65</v>
      </c>
      <c r="Z33" s="19">
        <v>45</v>
      </c>
      <c r="AA33" s="20">
        <v>10</v>
      </c>
      <c r="AB33" s="20"/>
      <c r="AC33" s="20">
        <v>15</v>
      </c>
      <c r="AD33" s="20"/>
      <c r="AE33" s="20"/>
      <c r="AF33" s="20"/>
      <c r="AG33" s="20"/>
      <c r="AH33" s="45">
        <f t="shared" si="1"/>
        <v>70</v>
      </c>
      <c r="AI33" s="20">
        <v>5.8</v>
      </c>
      <c r="AJ33" s="16" t="s">
        <v>188</v>
      </c>
      <c r="AK33" s="16"/>
      <c r="AL33" s="16" t="s">
        <v>477</v>
      </c>
      <c r="AM33" s="73" t="s">
        <v>421</v>
      </c>
      <c r="AN33" s="73"/>
      <c r="AO33" s="73"/>
      <c r="AP33" s="16"/>
      <c r="AQ33" s="16"/>
      <c r="AR33" s="16"/>
      <c r="AS33" s="16"/>
      <c r="AT33" s="16"/>
      <c r="AU33" s="16"/>
      <c r="AV33" s="16"/>
      <c r="AW33" s="36" t="s">
        <v>114</v>
      </c>
      <c r="AX33" t="s">
        <v>325</v>
      </c>
      <c r="AY33" t="s">
        <v>326</v>
      </c>
      <c r="AZ33" t="s">
        <v>1488</v>
      </c>
      <c r="BA33" s="37" t="s">
        <v>421</v>
      </c>
      <c r="BB33" s="31" t="s">
        <v>962</v>
      </c>
    </row>
    <row r="34" spans="1:54" ht="12.75">
      <c r="A34" s="20">
        <v>29</v>
      </c>
      <c r="B34" s="27" t="s">
        <v>124</v>
      </c>
      <c r="C34" s="28" t="s">
        <v>577</v>
      </c>
      <c r="D34" s="32">
        <v>37730</v>
      </c>
      <c r="E34" s="20" t="s">
        <v>473</v>
      </c>
      <c r="F34" s="16" t="s">
        <v>125</v>
      </c>
      <c r="G34" s="16">
        <v>135</v>
      </c>
      <c r="H34" s="16"/>
      <c r="I34" s="16"/>
      <c r="J34" s="16"/>
      <c r="K34" s="17">
        <v>1</v>
      </c>
      <c r="L34" s="17">
        <v>1</v>
      </c>
      <c r="M34" s="17">
        <v>2</v>
      </c>
      <c r="N34" s="17"/>
      <c r="O34" s="17">
        <v>2</v>
      </c>
      <c r="P34" s="17">
        <v>2</v>
      </c>
      <c r="Q34" s="17"/>
      <c r="R34" s="17"/>
      <c r="S34" s="17"/>
      <c r="T34" s="17"/>
      <c r="U34" s="18">
        <v>5.1</v>
      </c>
      <c r="V34" s="18">
        <v>5.8</v>
      </c>
      <c r="W34" s="18">
        <v>5.6</v>
      </c>
      <c r="X34" s="18">
        <v>5.6</v>
      </c>
      <c r="Y34" s="18">
        <f t="shared" si="0"/>
        <v>5.525</v>
      </c>
      <c r="Z34" s="19">
        <v>45</v>
      </c>
      <c r="AA34" s="20">
        <v>10</v>
      </c>
      <c r="AB34" s="20"/>
      <c r="AC34" s="20">
        <v>15</v>
      </c>
      <c r="AD34" s="20"/>
      <c r="AE34" s="20"/>
      <c r="AF34" s="20"/>
      <c r="AG34" s="20"/>
      <c r="AH34" s="45">
        <f t="shared" si="1"/>
        <v>70</v>
      </c>
      <c r="AI34" s="20">
        <v>6</v>
      </c>
      <c r="AJ34" s="16"/>
      <c r="AK34" s="16"/>
      <c r="AL34" s="16" t="s">
        <v>477</v>
      </c>
      <c r="AM34" s="73" t="s">
        <v>421</v>
      </c>
      <c r="AN34" s="73"/>
      <c r="AO34" s="73"/>
      <c r="AP34" s="16"/>
      <c r="AQ34" s="16"/>
      <c r="AR34" s="16"/>
      <c r="AS34" s="16"/>
      <c r="AT34" s="16"/>
      <c r="AU34" s="16"/>
      <c r="AV34" s="16"/>
      <c r="AW34" s="36" t="s">
        <v>126</v>
      </c>
      <c r="AX34" t="s">
        <v>137</v>
      </c>
      <c r="AY34" t="s">
        <v>138</v>
      </c>
      <c r="AZ34" t="s">
        <v>683</v>
      </c>
      <c r="BA34" s="37" t="s">
        <v>954</v>
      </c>
      <c r="BB34" s="31" t="s">
        <v>955</v>
      </c>
    </row>
    <row r="35" spans="1:54" ht="12.75">
      <c r="A35" s="20">
        <v>30</v>
      </c>
      <c r="B35" s="27" t="s">
        <v>1536</v>
      </c>
      <c r="C35" s="28" t="s">
        <v>1485</v>
      </c>
      <c r="D35" s="32">
        <v>38077</v>
      </c>
      <c r="E35" s="20" t="s">
        <v>485</v>
      </c>
      <c r="F35" s="16" t="s">
        <v>1224</v>
      </c>
      <c r="G35" s="46" t="s">
        <v>690</v>
      </c>
      <c r="H35" s="16"/>
      <c r="I35" s="16"/>
      <c r="J35" s="16"/>
      <c r="K35" s="17"/>
      <c r="L35" s="17">
        <v>1</v>
      </c>
      <c r="M35" s="17">
        <v>2</v>
      </c>
      <c r="N35" s="17"/>
      <c r="O35" s="17"/>
      <c r="P35" s="17">
        <v>2</v>
      </c>
      <c r="Q35" s="17"/>
      <c r="R35" s="17"/>
      <c r="S35" s="17"/>
      <c r="T35" s="17"/>
      <c r="U35" s="18">
        <v>5.1</v>
      </c>
      <c r="V35" s="18">
        <v>5.2</v>
      </c>
      <c r="W35" s="18">
        <v>5.1</v>
      </c>
      <c r="X35" s="18">
        <v>5.5</v>
      </c>
      <c r="Y35" s="18">
        <f t="shared" si="0"/>
        <v>5.225</v>
      </c>
      <c r="Z35" s="19">
        <v>45</v>
      </c>
      <c r="AA35" s="20">
        <v>10</v>
      </c>
      <c r="AB35" s="20"/>
      <c r="AC35" s="20">
        <v>15</v>
      </c>
      <c r="AD35" s="20"/>
      <c r="AE35" s="20"/>
      <c r="AF35" s="20"/>
      <c r="AG35" s="20"/>
      <c r="AH35" s="45">
        <f t="shared" si="1"/>
        <v>70</v>
      </c>
      <c r="AI35" s="20">
        <v>5.7</v>
      </c>
      <c r="AJ35" s="16" t="s">
        <v>755</v>
      </c>
      <c r="AK35" s="16"/>
      <c r="AL35" s="16" t="s">
        <v>477</v>
      </c>
      <c r="AM35" s="73" t="s">
        <v>421</v>
      </c>
      <c r="AN35" s="73"/>
      <c r="AO35" s="73"/>
      <c r="AP35" s="16"/>
      <c r="AQ35" s="16"/>
      <c r="AR35" s="16"/>
      <c r="AS35" s="16"/>
      <c r="AT35" s="16"/>
      <c r="AU35" s="16"/>
      <c r="AV35" s="16"/>
      <c r="AW35" s="31" t="s">
        <v>1537</v>
      </c>
      <c r="AX35" t="s">
        <v>403</v>
      </c>
      <c r="AY35" t="s">
        <v>404</v>
      </c>
      <c r="AZ35" t="s">
        <v>775</v>
      </c>
      <c r="BA35" t="s">
        <v>421</v>
      </c>
      <c r="BB35" s="31" t="s">
        <v>1419</v>
      </c>
    </row>
    <row r="36" spans="1:54" ht="12.75">
      <c r="A36" s="20">
        <v>31</v>
      </c>
      <c r="B36" s="27" t="s">
        <v>1283</v>
      </c>
      <c r="C36" s="28" t="s">
        <v>1336</v>
      </c>
      <c r="D36" s="32">
        <v>37393</v>
      </c>
      <c r="E36" s="20" t="s">
        <v>847</v>
      </c>
      <c r="F36" s="16" t="s">
        <v>1337</v>
      </c>
      <c r="G36" s="16">
        <v>135</v>
      </c>
      <c r="H36" s="16"/>
      <c r="I36" s="16"/>
      <c r="J36" s="16">
        <v>135</v>
      </c>
      <c r="K36" s="17">
        <v>1</v>
      </c>
      <c r="L36" s="17">
        <v>1</v>
      </c>
      <c r="M36" s="17" t="s">
        <v>475</v>
      </c>
      <c r="N36" s="17"/>
      <c r="O36" s="17">
        <v>2</v>
      </c>
      <c r="P36" s="17" t="s">
        <v>475</v>
      </c>
      <c r="Q36" s="17">
        <v>1</v>
      </c>
      <c r="R36" s="17"/>
      <c r="S36" s="17"/>
      <c r="T36" s="17"/>
      <c r="U36" s="18">
        <v>5</v>
      </c>
      <c r="V36" s="18">
        <v>5.6</v>
      </c>
      <c r="W36" s="18">
        <v>5.3</v>
      </c>
      <c r="X36" s="18">
        <v>6</v>
      </c>
      <c r="Y36" s="18">
        <f t="shared" si="0"/>
        <v>5.475</v>
      </c>
      <c r="Z36" s="19">
        <v>45</v>
      </c>
      <c r="AA36" s="20">
        <v>10</v>
      </c>
      <c r="AB36" s="20"/>
      <c r="AC36" s="20">
        <v>15</v>
      </c>
      <c r="AD36" s="20"/>
      <c r="AE36" s="20"/>
      <c r="AF36" s="20"/>
      <c r="AG36" s="20"/>
      <c r="AH36" s="45">
        <f t="shared" si="1"/>
        <v>70</v>
      </c>
      <c r="AI36" s="20">
        <v>5.9</v>
      </c>
      <c r="AJ36" s="16"/>
      <c r="AK36" s="16"/>
      <c r="AL36" s="16" t="s">
        <v>482</v>
      </c>
      <c r="AM36" s="73" t="s">
        <v>421</v>
      </c>
      <c r="AN36" s="73"/>
      <c r="AO36" s="73"/>
      <c r="AP36" s="16"/>
      <c r="AQ36" s="16"/>
      <c r="AR36" s="16"/>
      <c r="AS36" s="16"/>
      <c r="AT36" s="16"/>
      <c r="AU36" s="16"/>
      <c r="AV36" s="16"/>
      <c r="AX36" t="s">
        <v>1338</v>
      </c>
      <c r="AY36" t="s">
        <v>1339</v>
      </c>
      <c r="AZ36" t="s">
        <v>1277</v>
      </c>
      <c r="BA36" t="s">
        <v>1282</v>
      </c>
      <c r="BB36" s="31" t="s">
        <v>1015</v>
      </c>
    </row>
    <row r="37" spans="1:54" ht="12.75">
      <c r="A37" s="20">
        <v>32</v>
      </c>
      <c r="B37" s="27" t="s">
        <v>1334</v>
      </c>
      <c r="C37" s="28" t="s">
        <v>677</v>
      </c>
      <c r="D37" s="32">
        <v>37932</v>
      </c>
      <c r="E37" s="20" t="s">
        <v>847</v>
      </c>
      <c r="F37" s="16" t="s">
        <v>1290</v>
      </c>
      <c r="G37" s="16">
        <v>135</v>
      </c>
      <c r="H37" s="16"/>
      <c r="I37" s="16"/>
      <c r="J37" s="16"/>
      <c r="K37" s="17">
        <v>1</v>
      </c>
      <c r="L37" s="17">
        <v>1</v>
      </c>
      <c r="M37" s="17" t="s">
        <v>475</v>
      </c>
      <c r="N37" s="17"/>
      <c r="O37" s="17"/>
      <c r="P37" s="17" t="s">
        <v>475</v>
      </c>
      <c r="Q37" s="17"/>
      <c r="R37" s="17"/>
      <c r="S37" s="17"/>
      <c r="T37" s="17"/>
      <c r="U37" s="18">
        <v>5</v>
      </c>
      <c r="V37" s="18">
        <v>5.7</v>
      </c>
      <c r="W37" s="18">
        <v>5.4</v>
      </c>
      <c r="X37" s="18">
        <v>5.4</v>
      </c>
      <c r="Y37" s="18">
        <f t="shared" si="0"/>
        <v>5.375</v>
      </c>
      <c r="Z37" s="19">
        <v>45</v>
      </c>
      <c r="AA37" s="20">
        <v>10</v>
      </c>
      <c r="AB37" s="20"/>
      <c r="AC37" s="20">
        <v>15</v>
      </c>
      <c r="AD37" s="20"/>
      <c r="AE37" s="20"/>
      <c r="AF37" s="20"/>
      <c r="AG37" s="20"/>
      <c r="AH37" s="45">
        <f t="shared" si="1"/>
        <v>70</v>
      </c>
      <c r="AI37" s="20">
        <v>5.8</v>
      </c>
      <c r="AJ37" s="16"/>
      <c r="AK37" s="16"/>
      <c r="AL37" s="16" t="s">
        <v>477</v>
      </c>
      <c r="AM37" s="73" t="s">
        <v>421</v>
      </c>
      <c r="AN37" s="73"/>
      <c r="AO37" s="73"/>
      <c r="AP37" s="16"/>
      <c r="AQ37" s="16"/>
      <c r="AR37" s="16"/>
      <c r="AS37" s="16"/>
      <c r="AT37" s="16"/>
      <c r="AU37" s="16"/>
      <c r="AV37" s="16"/>
      <c r="AX37" t="s">
        <v>364</v>
      </c>
      <c r="AY37" t="s">
        <v>365</v>
      </c>
      <c r="AZ37" t="s">
        <v>1277</v>
      </c>
      <c r="BA37" t="s">
        <v>1282</v>
      </c>
      <c r="BB37" s="31" t="s">
        <v>1015</v>
      </c>
    </row>
    <row r="38" spans="1:54" ht="12.75">
      <c r="A38" s="20">
        <v>33</v>
      </c>
      <c r="B38" s="27" t="s">
        <v>1331</v>
      </c>
      <c r="C38" s="28" t="s">
        <v>1332</v>
      </c>
      <c r="D38" s="32">
        <v>38062</v>
      </c>
      <c r="E38" s="20" t="s">
        <v>485</v>
      </c>
      <c r="F38" s="16" t="s">
        <v>1333</v>
      </c>
      <c r="G38" s="46" t="s">
        <v>690</v>
      </c>
      <c r="H38" s="16"/>
      <c r="I38" s="16"/>
      <c r="J38" s="16"/>
      <c r="K38" s="17">
        <v>1</v>
      </c>
      <c r="L38" s="17">
        <v>1</v>
      </c>
      <c r="M38" s="17">
        <v>2</v>
      </c>
      <c r="N38" s="17">
        <v>6</v>
      </c>
      <c r="O38" s="17">
        <v>2</v>
      </c>
      <c r="P38" s="17">
        <v>2</v>
      </c>
      <c r="Q38" s="17"/>
      <c r="R38" s="17"/>
      <c r="S38" s="17">
        <v>1</v>
      </c>
      <c r="T38" s="17"/>
      <c r="U38" s="18">
        <v>6.2</v>
      </c>
      <c r="V38" s="18">
        <v>5.3</v>
      </c>
      <c r="W38" s="18">
        <v>5.1</v>
      </c>
      <c r="X38" s="18">
        <v>4.9</v>
      </c>
      <c r="Y38" s="18">
        <f aca="true" t="shared" si="2" ref="Y38:Y49">SUM(U38:X38)/4</f>
        <v>5.375</v>
      </c>
      <c r="Z38" s="19">
        <v>45</v>
      </c>
      <c r="AA38" s="20">
        <v>10</v>
      </c>
      <c r="AB38" s="20"/>
      <c r="AC38" s="20">
        <v>15</v>
      </c>
      <c r="AD38" s="20"/>
      <c r="AE38" s="20"/>
      <c r="AF38" s="20"/>
      <c r="AG38" s="20"/>
      <c r="AH38" s="45">
        <f aca="true" t="shared" si="3" ref="AH38:AH54">SUM(Z38:AG38)</f>
        <v>70</v>
      </c>
      <c r="AI38" s="20">
        <v>5.7</v>
      </c>
      <c r="AJ38" s="16" t="s">
        <v>751</v>
      </c>
      <c r="AK38" s="16" t="s">
        <v>589</v>
      </c>
      <c r="AL38" s="16" t="s">
        <v>477</v>
      </c>
      <c r="AM38" s="73" t="s">
        <v>421</v>
      </c>
      <c r="AN38" s="73"/>
      <c r="AO38" s="73"/>
      <c r="AP38" s="16"/>
      <c r="AQ38" s="16"/>
      <c r="AR38" s="16"/>
      <c r="AS38" s="16"/>
      <c r="AT38" s="16"/>
      <c r="AU38" s="16"/>
      <c r="AV38" s="16"/>
      <c r="AW38" s="31" t="s">
        <v>1383</v>
      </c>
      <c r="AY38" t="s">
        <v>366</v>
      </c>
      <c r="AZ38" t="s">
        <v>1185</v>
      </c>
      <c r="BA38" t="s">
        <v>1186</v>
      </c>
      <c r="BB38" s="31" t="s">
        <v>1187</v>
      </c>
    </row>
    <row r="39" spans="1:54" ht="12.75">
      <c r="A39" s="20">
        <v>34</v>
      </c>
      <c r="B39" s="27" t="s">
        <v>1388</v>
      </c>
      <c r="C39" s="28" t="s">
        <v>1241</v>
      </c>
      <c r="D39" s="32">
        <v>38154</v>
      </c>
      <c r="E39" s="20" t="s">
        <v>532</v>
      </c>
      <c r="F39" s="16" t="s">
        <v>1389</v>
      </c>
      <c r="G39" s="16">
        <v>135</v>
      </c>
      <c r="H39" s="16"/>
      <c r="I39" s="16"/>
      <c r="J39" s="16"/>
      <c r="K39" s="17">
        <v>1</v>
      </c>
      <c r="L39" s="17">
        <v>1</v>
      </c>
      <c r="M39" s="17">
        <v>2</v>
      </c>
      <c r="N39" s="17">
        <v>6</v>
      </c>
      <c r="O39" s="17">
        <v>2</v>
      </c>
      <c r="P39" s="17">
        <v>2</v>
      </c>
      <c r="Q39" s="17">
        <v>2</v>
      </c>
      <c r="R39" s="17"/>
      <c r="S39" s="17">
        <v>1</v>
      </c>
      <c r="T39" s="17"/>
      <c r="U39" s="18">
        <v>4.9</v>
      </c>
      <c r="V39" s="18">
        <v>5.1</v>
      </c>
      <c r="W39" s="18">
        <v>5.3</v>
      </c>
      <c r="X39" s="18">
        <v>5.1</v>
      </c>
      <c r="Y39" s="18">
        <f t="shared" si="2"/>
        <v>5.1</v>
      </c>
      <c r="Z39" s="19">
        <v>45</v>
      </c>
      <c r="AA39" s="20">
        <v>10</v>
      </c>
      <c r="AB39" s="20"/>
      <c r="AC39" s="20">
        <v>15</v>
      </c>
      <c r="AD39" s="20"/>
      <c r="AE39" s="20"/>
      <c r="AF39" s="20"/>
      <c r="AG39" s="20"/>
      <c r="AH39" s="45">
        <f t="shared" si="3"/>
        <v>70</v>
      </c>
      <c r="AI39" s="20">
        <v>5.4</v>
      </c>
      <c r="AJ39" s="16" t="s">
        <v>1315</v>
      </c>
      <c r="AK39" s="16" t="s">
        <v>570</v>
      </c>
      <c r="AL39" s="16" t="s">
        <v>652</v>
      </c>
      <c r="AM39" s="73" t="s">
        <v>421</v>
      </c>
      <c r="AN39" s="73"/>
      <c r="AO39" s="73"/>
      <c r="AP39" s="16"/>
      <c r="AQ39" s="16"/>
      <c r="AR39" s="16"/>
      <c r="AS39" s="16"/>
      <c r="AT39" s="16"/>
      <c r="AU39" s="16"/>
      <c r="AV39" s="16"/>
      <c r="AW39" s="31" t="s">
        <v>1390</v>
      </c>
      <c r="AX39" t="s">
        <v>380</v>
      </c>
      <c r="AY39" t="s">
        <v>381</v>
      </c>
      <c r="AZ39" t="s">
        <v>377</v>
      </c>
      <c r="BA39" t="s">
        <v>1362</v>
      </c>
      <c r="BB39" s="31" t="s">
        <v>1363</v>
      </c>
    </row>
    <row r="40" spans="1:54" ht="12.75">
      <c r="A40" s="20">
        <v>35</v>
      </c>
      <c r="B40" s="27" t="s">
        <v>735</v>
      </c>
      <c r="C40" s="28" t="s">
        <v>736</v>
      </c>
      <c r="D40" s="32">
        <v>38177</v>
      </c>
      <c r="E40" s="20" t="s">
        <v>485</v>
      </c>
      <c r="F40" s="16" t="s">
        <v>737</v>
      </c>
      <c r="G40" s="46" t="s">
        <v>690</v>
      </c>
      <c r="H40" s="16"/>
      <c r="I40" s="16"/>
      <c r="J40" s="16"/>
      <c r="K40" s="17">
        <v>1</v>
      </c>
      <c r="L40" s="17">
        <v>1</v>
      </c>
      <c r="M40" s="17">
        <v>2</v>
      </c>
      <c r="N40" s="17">
        <v>7</v>
      </c>
      <c r="O40" s="17" t="s">
        <v>481</v>
      </c>
      <c r="P40" s="17">
        <v>2</v>
      </c>
      <c r="Q40" s="17"/>
      <c r="R40" s="17"/>
      <c r="S40" s="17"/>
      <c r="T40" s="17"/>
      <c r="U40" s="18">
        <v>5</v>
      </c>
      <c r="V40" s="18">
        <v>4.2</v>
      </c>
      <c r="W40" s="18">
        <v>5</v>
      </c>
      <c r="X40" s="18">
        <v>3.8</v>
      </c>
      <c r="Y40" s="18">
        <f t="shared" si="2"/>
        <v>4.5</v>
      </c>
      <c r="Z40" s="19">
        <v>40</v>
      </c>
      <c r="AA40" s="20">
        <v>10</v>
      </c>
      <c r="AB40" s="20"/>
      <c r="AC40" s="20">
        <v>15</v>
      </c>
      <c r="AD40" s="20"/>
      <c r="AE40" s="20"/>
      <c r="AF40" s="20"/>
      <c r="AG40" s="20"/>
      <c r="AH40" s="45">
        <f t="shared" si="3"/>
        <v>65</v>
      </c>
      <c r="AI40" s="20">
        <v>5</v>
      </c>
      <c r="AJ40" s="16"/>
      <c r="AK40" s="16"/>
      <c r="AL40" s="16" t="s">
        <v>477</v>
      </c>
      <c r="AM40" s="73" t="s">
        <v>421</v>
      </c>
      <c r="AN40" s="73"/>
      <c r="AO40" s="73"/>
      <c r="AP40" s="16"/>
      <c r="AQ40" s="16"/>
      <c r="AR40" s="16"/>
      <c r="AS40" s="16"/>
      <c r="AT40" s="16"/>
      <c r="AU40" s="16"/>
      <c r="AV40" s="16"/>
      <c r="AW40" s="31" t="s">
        <v>738</v>
      </c>
      <c r="AX40" t="s">
        <v>739</v>
      </c>
      <c r="AY40" t="s">
        <v>740</v>
      </c>
      <c r="AZ40" t="s">
        <v>741</v>
      </c>
      <c r="BA40" t="s">
        <v>421</v>
      </c>
      <c r="BB40" s="31" t="s">
        <v>734</v>
      </c>
    </row>
    <row r="41" spans="1:54" ht="12.75">
      <c r="A41" s="20">
        <v>36</v>
      </c>
      <c r="B41" s="27" t="s">
        <v>514</v>
      </c>
      <c r="C41" s="28" t="s">
        <v>515</v>
      </c>
      <c r="D41" s="20" t="s">
        <v>516</v>
      </c>
      <c r="E41" s="20" t="s">
        <v>467</v>
      </c>
      <c r="F41" s="16" t="s">
        <v>517</v>
      </c>
      <c r="G41" s="47">
        <v>135</v>
      </c>
      <c r="H41" s="16">
        <v>2</v>
      </c>
      <c r="I41" s="16"/>
      <c r="J41" s="16"/>
      <c r="K41" s="17">
        <v>1</v>
      </c>
      <c r="L41" s="17">
        <v>1</v>
      </c>
      <c r="M41" s="17" t="s">
        <v>481</v>
      </c>
      <c r="N41" s="17">
        <v>7</v>
      </c>
      <c r="O41" s="17">
        <v>1</v>
      </c>
      <c r="P41" s="17">
        <v>2</v>
      </c>
      <c r="Q41" s="17">
        <v>2</v>
      </c>
      <c r="R41" s="17">
        <v>2</v>
      </c>
      <c r="S41" s="17"/>
      <c r="T41" s="17"/>
      <c r="U41" s="18">
        <v>5.7</v>
      </c>
      <c r="V41" s="18">
        <v>5.9</v>
      </c>
      <c r="W41" s="18">
        <v>6.1</v>
      </c>
      <c r="X41" s="18">
        <v>5.7</v>
      </c>
      <c r="Y41" s="18">
        <f t="shared" si="2"/>
        <v>5.8500000000000005</v>
      </c>
      <c r="Z41" s="19">
        <v>45</v>
      </c>
      <c r="AA41" s="20"/>
      <c r="AB41" s="20"/>
      <c r="AC41" s="20">
        <v>15</v>
      </c>
      <c r="AD41" s="20"/>
      <c r="AE41" s="20"/>
      <c r="AF41" s="20"/>
      <c r="AG41" s="20">
        <v>5</v>
      </c>
      <c r="AH41" s="45">
        <f t="shared" si="3"/>
        <v>65</v>
      </c>
      <c r="AI41" s="20">
        <v>6</v>
      </c>
      <c r="AJ41" s="16" t="s">
        <v>476</v>
      </c>
      <c r="AK41" s="16"/>
      <c r="AL41" s="16" t="s">
        <v>477</v>
      </c>
      <c r="AM41" s="73" t="s">
        <v>421</v>
      </c>
      <c r="AN41" s="73"/>
      <c r="AO41" s="73"/>
      <c r="AP41" s="16"/>
      <c r="AQ41" s="16"/>
      <c r="AR41" s="16"/>
      <c r="AS41" s="16"/>
      <c r="AT41" s="16"/>
      <c r="AU41" s="16"/>
      <c r="AV41" s="16"/>
      <c r="AW41" s="31" t="s">
        <v>518</v>
      </c>
      <c r="AX41" t="s">
        <v>519</v>
      </c>
      <c r="AY41" t="s">
        <v>520</v>
      </c>
      <c r="AZ41" t="s">
        <v>521</v>
      </c>
      <c r="BA41" t="s">
        <v>421</v>
      </c>
      <c r="BB41" s="31" t="s">
        <v>574</v>
      </c>
    </row>
    <row r="42" spans="1:54" ht="12.75">
      <c r="A42" s="20">
        <v>37</v>
      </c>
      <c r="B42" s="27" t="s">
        <v>585</v>
      </c>
      <c r="C42" s="28" t="s">
        <v>586</v>
      </c>
      <c r="D42" s="20" t="s">
        <v>587</v>
      </c>
      <c r="E42" s="20" t="s">
        <v>467</v>
      </c>
      <c r="F42" s="16" t="s">
        <v>588</v>
      </c>
      <c r="G42" s="46" t="s">
        <v>690</v>
      </c>
      <c r="H42" s="16"/>
      <c r="I42" s="16"/>
      <c r="J42" s="16"/>
      <c r="K42" s="17">
        <v>1</v>
      </c>
      <c r="L42" s="17">
        <v>1</v>
      </c>
      <c r="M42" s="17" t="s">
        <v>534</v>
      </c>
      <c r="N42" s="17">
        <v>6</v>
      </c>
      <c r="O42" s="17">
        <v>2</v>
      </c>
      <c r="P42" s="17">
        <v>2</v>
      </c>
      <c r="Q42" s="17"/>
      <c r="R42" s="17"/>
      <c r="S42" s="17"/>
      <c r="T42" s="17"/>
      <c r="U42" s="18">
        <v>6.1</v>
      </c>
      <c r="V42" s="18">
        <v>6.1</v>
      </c>
      <c r="W42" s="18">
        <v>6.9</v>
      </c>
      <c r="X42" s="18">
        <v>7.3</v>
      </c>
      <c r="Y42" s="18">
        <f t="shared" si="2"/>
        <v>6.6000000000000005</v>
      </c>
      <c r="Z42" s="19">
        <v>50</v>
      </c>
      <c r="AA42" s="20"/>
      <c r="AB42" s="20"/>
      <c r="AC42" s="20">
        <v>15</v>
      </c>
      <c r="AD42" s="20"/>
      <c r="AE42" s="20"/>
      <c r="AF42" s="20"/>
      <c r="AG42" s="20"/>
      <c r="AH42" s="45">
        <f t="shared" si="3"/>
        <v>65</v>
      </c>
      <c r="AI42" s="20">
        <v>7</v>
      </c>
      <c r="AJ42" s="16" t="s">
        <v>570</v>
      </c>
      <c r="AK42" s="16" t="s">
        <v>589</v>
      </c>
      <c r="AL42" s="16" t="s">
        <v>482</v>
      </c>
      <c r="AM42" s="73" t="s">
        <v>421</v>
      </c>
      <c r="AN42" s="73"/>
      <c r="AO42" s="73"/>
      <c r="AP42" s="16"/>
      <c r="AQ42" s="16"/>
      <c r="AR42" s="16"/>
      <c r="AS42" s="16"/>
      <c r="AT42" s="16"/>
      <c r="AU42" s="16"/>
      <c r="AV42" s="16"/>
      <c r="AW42" s="31" t="s">
        <v>590</v>
      </c>
      <c r="AX42" t="s">
        <v>591</v>
      </c>
      <c r="AY42" t="s">
        <v>592</v>
      </c>
      <c r="AZ42" t="s">
        <v>583</v>
      </c>
      <c r="BA42" t="s">
        <v>584</v>
      </c>
      <c r="BB42" s="31" t="s">
        <v>573</v>
      </c>
    </row>
    <row r="43" spans="1:54" ht="12.75">
      <c r="A43" s="20">
        <v>38</v>
      </c>
      <c r="B43" s="27" t="s">
        <v>470</v>
      </c>
      <c r="C43" s="28" t="s">
        <v>471</v>
      </c>
      <c r="D43" s="32">
        <v>38262</v>
      </c>
      <c r="E43" s="20" t="s">
        <v>467</v>
      </c>
      <c r="F43" s="16" t="s">
        <v>1534</v>
      </c>
      <c r="G43" s="46" t="s">
        <v>690</v>
      </c>
      <c r="H43" s="16"/>
      <c r="I43" s="16"/>
      <c r="J43" s="16"/>
      <c r="K43" s="17">
        <v>1</v>
      </c>
      <c r="L43" s="17">
        <v>1</v>
      </c>
      <c r="M43" s="17">
        <v>2</v>
      </c>
      <c r="N43" s="17">
        <v>6</v>
      </c>
      <c r="O43" s="17">
        <v>1</v>
      </c>
      <c r="P43" s="17">
        <v>2</v>
      </c>
      <c r="Q43" s="17">
        <v>1</v>
      </c>
      <c r="R43" s="17"/>
      <c r="S43" s="17"/>
      <c r="T43" s="17"/>
      <c r="U43" s="18">
        <v>5.5</v>
      </c>
      <c r="V43" s="18">
        <v>7.1</v>
      </c>
      <c r="W43" s="18">
        <v>6.5</v>
      </c>
      <c r="X43" s="18">
        <v>5.9</v>
      </c>
      <c r="Y43" s="18">
        <f t="shared" si="2"/>
        <v>6.25</v>
      </c>
      <c r="Z43" s="19">
        <v>50</v>
      </c>
      <c r="AA43" s="20"/>
      <c r="AB43" s="20"/>
      <c r="AC43" s="20">
        <v>15</v>
      </c>
      <c r="AD43" s="20"/>
      <c r="AE43" s="20"/>
      <c r="AF43" s="20"/>
      <c r="AG43" s="20"/>
      <c r="AH43" s="45">
        <f t="shared" si="3"/>
        <v>65</v>
      </c>
      <c r="AI43" s="20">
        <v>6.5</v>
      </c>
      <c r="AJ43" s="16"/>
      <c r="AK43" s="16"/>
      <c r="AL43" s="16" t="s">
        <v>477</v>
      </c>
      <c r="AM43" s="73" t="s">
        <v>421</v>
      </c>
      <c r="AN43" s="73"/>
      <c r="AO43" s="73"/>
      <c r="AP43" s="16"/>
      <c r="AQ43" s="16"/>
      <c r="AR43" s="16"/>
      <c r="AS43" s="16"/>
      <c r="AT43" s="16"/>
      <c r="AU43" s="16"/>
      <c r="AV43" s="16"/>
      <c r="AW43" s="31" t="s">
        <v>1535</v>
      </c>
      <c r="AX43" t="s">
        <v>405</v>
      </c>
      <c r="AY43" t="s">
        <v>406</v>
      </c>
      <c r="AZ43" t="s">
        <v>775</v>
      </c>
      <c r="BA43" t="s">
        <v>421</v>
      </c>
      <c r="BB43" s="31" t="s">
        <v>1069</v>
      </c>
    </row>
    <row r="44" spans="1:54" ht="12.75">
      <c r="A44" s="20">
        <v>39</v>
      </c>
      <c r="B44" s="27" t="s">
        <v>1335</v>
      </c>
      <c r="C44" s="28" t="s">
        <v>484</v>
      </c>
      <c r="D44" s="32">
        <v>38109</v>
      </c>
      <c r="E44" s="20" t="s">
        <v>532</v>
      </c>
      <c r="F44" s="16" t="s">
        <v>1285</v>
      </c>
      <c r="G44" s="46" t="s">
        <v>690</v>
      </c>
      <c r="H44" s="16"/>
      <c r="I44" s="16"/>
      <c r="J44" s="16"/>
      <c r="K44" s="17">
        <v>1</v>
      </c>
      <c r="L44" s="17">
        <v>1</v>
      </c>
      <c r="M44" s="17" t="s">
        <v>745</v>
      </c>
      <c r="N44" s="17">
        <v>5</v>
      </c>
      <c r="O44" s="17">
        <v>2</v>
      </c>
      <c r="P44" s="17" t="s">
        <v>534</v>
      </c>
      <c r="Q44" s="17"/>
      <c r="R44" s="17">
        <v>2</v>
      </c>
      <c r="S44" s="17"/>
      <c r="T44" s="17"/>
      <c r="U44" s="18">
        <v>4.1</v>
      </c>
      <c r="V44" s="18">
        <v>5</v>
      </c>
      <c r="W44" s="18">
        <v>4.7</v>
      </c>
      <c r="X44" s="18">
        <v>5.8</v>
      </c>
      <c r="Y44" s="18">
        <f t="shared" si="2"/>
        <v>4.9</v>
      </c>
      <c r="Z44" s="19">
        <v>40</v>
      </c>
      <c r="AA44" s="20">
        <v>10</v>
      </c>
      <c r="AB44" s="20"/>
      <c r="AC44" s="20">
        <v>15</v>
      </c>
      <c r="AD44" s="20"/>
      <c r="AE44" s="20"/>
      <c r="AF44" s="20"/>
      <c r="AG44" s="20"/>
      <c r="AH44" s="45">
        <f t="shared" si="3"/>
        <v>65</v>
      </c>
      <c r="AI44" s="20">
        <v>5.4</v>
      </c>
      <c r="AJ44" s="16"/>
      <c r="AK44" s="16"/>
      <c r="AL44" s="16" t="s">
        <v>652</v>
      </c>
      <c r="AM44" s="73" t="s">
        <v>421</v>
      </c>
      <c r="AN44" s="73"/>
      <c r="AO44" s="73"/>
      <c r="AP44" s="16"/>
      <c r="AQ44" s="16"/>
      <c r="AR44" s="16"/>
      <c r="AS44" s="16"/>
      <c r="AT44" s="16"/>
      <c r="AU44" s="16"/>
      <c r="AV44" s="16"/>
      <c r="AW44" s="31" t="s">
        <v>361</v>
      </c>
      <c r="AX44" t="s">
        <v>362</v>
      </c>
      <c r="AY44" t="s">
        <v>363</v>
      </c>
      <c r="AZ44" t="s">
        <v>1277</v>
      </c>
      <c r="BA44" t="s">
        <v>1282</v>
      </c>
      <c r="BB44" s="31" t="s">
        <v>1015</v>
      </c>
    </row>
    <row r="45" spans="1:54" ht="12.75">
      <c r="A45" s="20">
        <v>40</v>
      </c>
      <c r="B45" s="27" t="s">
        <v>1022</v>
      </c>
      <c r="C45" s="28" t="s">
        <v>1380</v>
      </c>
      <c r="D45" s="32">
        <v>38100</v>
      </c>
      <c r="E45" s="20" t="s">
        <v>532</v>
      </c>
      <c r="F45" s="16" t="s">
        <v>1381</v>
      </c>
      <c r="G45" s="16">
        <v>135</v>
      </c>
      <c r="H45" s="16"/>
      <c r="I45" s="16"/>
      <c r="J45" s="16"/>
      <c r="K45" s="17">
        <v>1</v>
      </c>
      <c r="L45" s="17">
        <v>1</v>
      </c>
      <c r="M45" s="17">
        <v>2</v>
      </c>
      <c r="N45" s="17">
        <v>6</v>
      </c>
      <c r="O45" s="17">
        <v>2</v>
      </c>
      <c r="P45" s="17">
        <v>2</v>
      </c>
      <c r="Q45" s="17"/>
      <c r="R45" s="17"/>
      <c r="S45" s="17">
        <v>1</v>
      </c>
      <c r="T45" s="17"/>
      <c r="U45" s="18">
        <v>5</v>
      </c>
      <c r="V45" s="18">
        <v>4.3</v>
      </c>
      <c r="W45" s="18">
        <v>5.1</v>
      </c>
      <c r="X45" s="18">
        <v>4.3</v>
      </c>
      <c r="Y45" s="18">
        <f t="shared" si="2"/>
        <v>4.675</v>
      </c>
      <c r="Z45" s="19">
        <v>40</v>
      </c>
      <c r="AA45" s="20">
        <v>10</v>
      </c>
      <c r="AB45" s="20"/>
      <c r="AC45" s="20">
        <v>15</v>
      </c>
      <c r="AD45" s="20"/>
      <c r="AE45" s="20"/>
      <c r="AF45" s="20"/>
      <c r="AG45" s="20"/>
      <c r="AH45" s="45">
        <f t="shared" si="3"/>
        <v>65</v>
      </c>
      <c r="AI45" s="20">
        <v>5.2</v>
      </c>
      <c r="AJ45" s="16" t="s">
        <v>755</v>
      </c>
      <c r="AK45" s="16" t="s">
        <v>570</v>
      </c>
      <c r="AL45" s="16" t="s">
        <v>652</v>
      </c>
      <c r="AM45" s="73" t="s">
        <v>421</v>
      </c>
      <c r="AN45" s="73"/>
      <c r="AO45" s="73"/>
      <c r="AP45" s="16"/>
      <c r="AQ45" s="16"/>
      <c r="AR45" s="16"/>
      <c r="AS45" s="16"/>
      <c r="AT45" s="16"/>
      <c r="AU45" s="16"/>
      <c r="AV45" s="16"/>
      <c r="AW45" s="31" t="s">
        <v>1382</v>
      </c>
      <c r="AX45" t="s">
        <v>375</v>
      </c>
      <c r="AY45" t="s">
        <v>376</v>
      </c>
      <c r="AZ45" t="s">
        <v>377</v>
      </c>
      <c r="BA45" t="s">
        <v>1362</v>
      </c>
      <c r="BB45" s="31" t="s">
        <v>1363</v>
      </c>
    </row>
    <row r="46" spans="1:54" s="71" customFormat="1" ht="12.75">
      <c r="A46" s="20">
        <v>41</v>
      </c>
      <c r="B46" s="66" t="s">
        <v>719</v>
      </c>
      <c r="C46" s="67" t="s">
        <v>720</v>
      </c>
      <c r="D46" s="68" t="s">
        <v>721</v>
      </c>
      <c r="E46" s="17" t="s">
        <v>467</v>
      </c>
      <c r="F46" s="69" t="s">
        <v>722</v>
      </c>
      <c r="G46" s="70" t="s">
        <v>690</v>
      </c>
      <c r="H46" s="69"/>
      <c r="I46" s="69"/>
      <c r="J46" s="69"/>
      <c r="K46" s="17">
        <v>1</v>
      </c>
      <c r="L46" s="17">
        <v>1</v>
      </c>
      <c r="M46" s="17">
        <v>2</v>
      </c>
      <c r="N46" s="17">
        <v>7</v>
      </c>
      <c r="O46" s="17">
        <v>1</v>
      </c>
      <c r="P46" s="17">
        <v>2</v>
      </c>
      <c r="Q46" s="17">
        <v>2</v>
      </c>
      <c r="R46" s="17"/>
      <c r="S46" s="17"/>
      <c r="T46" s="17"/>
      <c r="U46" s="18">
        <v>5</v>
      </c>
      <c r="V46" s="18">
        <v>6.4</v>
      </c>
      <c r="W46" s="18">
        <v>6.2</v>
      </c>
      <c r="X46" s="18">
        <v>5.7</v>
      </c>
      <c r="Y46" s="18">
        <f t="shared" si="2"/>
        <v>5.825</v>
      </c>
      <c r="Z46" s="19">
        <v>45</v>
      </c>
      <c r="AA46" s="17"/>
      <c r="AB46" s="17"/>
      <c r="AC46" s="17">
        <v>15</v>
      </c>
      <c r="AD46" s="17"/>
      <c r="AE46" s="17"/>
      <c r="AF46" s="17"/>
      <c r="AG46" s="17"/>
      <c r="AH46" s="19">
        <f t="shared" si="3"/>
        <v>60</v>
      </c>
      <c r="AI46" s="17">
        <v>6.3</v>
      </c>
      <c r="AJ46" s="69"/>
      <c r="AK46" s="69"/>
      <c r="AL46" s="69" t="s">
        <v>477</v>
      </c>
      <c r="AM46" s="73" t="s">
        <v>421</v>
      </c>
      <c r="AN46" s="73"/>
      <c r="AO46" s="73"/>
      <c r="AP46" s="69"/>
      <c r="AQ46" s="69"/>
      <c r="AR46" s="69"/>
      <c r="AS46" s="69"/>
      <c r="AT46" s="69"/>
      <c r="AU46" s="69"/>
      <c r="AV46" s="69"/>
      <c r="AW46" s="72" t="s">
        <v>723</v>
      </c>
      <c r="AX46" s="71" t="s">
        <v>724</v>
      </c>
      <c r="AY46" s="71" t="s">
        <v>725</v>
      </c>
      <c r="AZ46" s="71" t="s">
        <v>726</v>
      </c>
      <c r="BA46" s="71" t="s">
        <v>727</v>
      </c>
      <c r="BB46" s="72" t="s">
        <v>575</v>
      </c>
    </row>
    <row r="47" spans="1:54" ht="12.75">
      <c r="A47" s="20">
        <v>42</v>
      </c>
      <c r="B47" s="27" t="s">
        <v>803</v>
      </c>
      <c r="C47" s="28" t="s">
        <v>804</v>
      </c>
      <c r="D47" s="32">
        <v>38082</v>
      </c>
      <c r="E47" s="20" t="s">
        <v>467</v>
      </c>
      <c r="F47" s="16" t="s">
        <v>488</v>
      </c>
      <c r="G47" s="46" t="s">
        <v>690</v>
      </c>
      <c r="H47" s="16"/>
      <c r="I47" s="16"/>
      <c r="J47" s="16"/>
      <c r="K47" s="17">
        <v>1</v>
      </c>
      <c r="L47" s="17">
        <v>1</v>
      </c>
      <c r="M47" s="17">
        <v>2</v>
      </c>
      <c r="N47" s="17">
        <v>8</v>
      </c>
      <c r="O47" s="17">
        <v>2</v>
      </c>
      <c r="P47" s="17">
        <v>2</v>
      </c>
      <c r="Q47" s="17">
        <v>2</v>
      </c>
      <c r="R47" s="17"/>
      <c r="S47" s="17"/>
      <c r="T47" s="17"/>
      <c r="U47" s="18">
        <v>5.4</v>
      </c>
      <c r="V47" s="18">
        <v>5.3</v>
      </c>
      <c r="W47" s="18">
        <v>5.8</v>
      </c>
      <c r="X47" s="18">
        <v>5.7</v>
      </c>
      <c r="Y47" s="18">
        <f t="shared" si="2"/>
        <v>5.55</v>
      </c>
      <c r="Z47" s="19">
        <v>45</v>
      </c>
      <c r="AA47" s="20"/>
      <c r="AB47" s="20"/>
      <c r="AC47" s="20">
        <v>15</v>
      </c>
      <c r="AD47" s="20"/>
      <c r="AE47" s="20"/>
      <c r="AF47" s="20"/>
      <c r="AG47" s="20"/>
      <c r="AH47" s="45">
        <f t="shared" si="3"/>
        <v>60</v>
      </c>
      <c r="AI47" s="20">
        <v>6.1</v>
      </c>
      <c r="AJ47" s="16"/>
      <c r="AK47" s="16"/>
      <c r="AL47" s="16" t="s">
        <v>477</v>
      </c>
      <c r="AM47" s="73" t="s">
        <v>421</v>
      </c>
      <c r="AN47" s="73"/>
      <c r="AO47" s="73"/>
      <c r="AP47" s="16" t="s">
        <v>1575</v>
      </c>
      <c r="AQ47" s="16"/>
      <c r="AR47" s="16"/>
      <c r="AS47" s="16"/>
      <c r="AT47" s="16"/>
      <c r="AU47" s="16"/>
      <c r="AV47" s="16"/>
      <c r="AW47" s="31" t="s">
        <v>336</v>
      </c>
      <c r="AY47" t="s">
        <v>805</v>
      </c>
      <c r="AZ47" t="s">
        <v>492</v>
      </c>
      <c r="BA47" t="s">
        <v>421</v>
      </c>
      <c r="BB47" s="31" t="s">
        <v>565</v>
      </c>
    </row>
    <row r="48" spans="1:54" s="118" customFormat="1" ht="12.75">
      <c r="A48" s="109">
        <v>43</v>
      </c>
      <c r="B48" s="110" t="s">
        <v>593</v>
      </c>
      <c r="C48" s="111" t="s">
        <v>618</v>
      </c>
      <c r="D48" s="112">
        <v>38211</v>
      </c>
      <c r="E48" s="109" t="s">
        <v>467</v>
      </c>
      <c r="F48" s="113" t="s">
        <v>1071</v>
      </c>
      <c r="G48" s="114" t="s">
        <v>690</v>
      </c>
      <c r="H48" s="113"/>
      <c r="I48" s="113">
        <v>1</v>
      </c>
      <c r="J48" s="113"/>
      <c r="K48" s="109">
        <v>1</v>
      </c>
      <c r="L48" s="109">
        <v>1</v>
      </c>
      <c r="M48" s="109">
        <v>2</v>
      </c>
      <c r="N48" s="109">
        <v>6</v>
      </c>
      <c r="O48" s="109">
        <v>2</v>
      </c>
      <c r="P48" s="109">
        <v>2</v>
      </c>
      <c r="Q48" s="109">
        <v>2</v>
      </c>
      <c r="R48" s="109">
        <v>2</v>
      </c>
      <c r="S48" s="109">
        <v>2</v>
      </c>
      <c r="T48" s="109"/>
      <c r="U48" s="115">
        <v>5.6</v>
      </c>
      <c r="V48" s="115">
        <v>6.1</v>
      </c>
      <c r="W48" s="115">
        <v>5.5</v>
      </c>
      <c r="X48" s="115">
        <v>5.6</v>
      </c>
      <c r="Y48" s="115">
        <f t="shared" si="2"/>
        <v>5.699999999999999</v>
      </c>
      <c r="Z48" s="116">
        <v>45</v>
      </c>
      <c r="AA48" s="109"/>
      <c r="AB48" s="109"/>
      <c r="AC48" s="109">
        <v>15</v>
      </c>
      <c r="AD48" s="109"/>
      <c r="AE48" s="109"/>
      <c r="AF48" s="109"/>
      <c r="AG48" s="109"/>
      <c r="AH48" s="116">
        <f t="shared" si="3"/>
        <v>60</v>
      </c>
      <c r="AI48" s="109">
        <v>6</v>
      </c>
      <c r="AJ48" s="113" t="s">
        <v>570</v>
      </c>
      <c r="AK48" s="113"/>
      <c r="AL48" s="113" t="s">
        <v>477</v>
      </c>
      <c r="AM48" s="109" t="s">
        <v>421</v>
      </c>
      <c r="AN48" s="113"/>
      <c r="AO48" s="113"/>
      <c r="AP48" s="113"/>
      <c r="AQ48" s="113"/>
      <c r="AR48" s="113"/>
      <c r="AS48" s="113"/>
      <c r="AT48" s="113"/>
      <c r="AU48" s="113"/>
      <c r="AV48" s="113"/>
      <c r="AW48" s="117" t="s">
        <v>116</v>
      </c>
      <c r="AX48" s="118" t="s">
        <v>321</v>
      </c>
      <c r="AY48" s="118" t="s">
        <v>322</v>
      </c>
      <c r="AZ48" s="118" t="s">
        <v>513</v>
      </c>
      <c r="BA48" s="119" t="s">
        <v>550</v>
      </c>
      <c r="BB48" s="120" t="s">
        <v>962</v>
      </c>
    </row>
    <row r="49" spans="1:54" s="118" customFormat="1" ht="12.75">
      <c r="A49" s="109">
        <v>44</v>
      </c>
      <c r="B49" s="110" t="s">
        <v>1527</v>
      </c>
      <c r="C49" s="111" t="s">
        <v>636</v>
      </c>
      <c r="D49" s="112">
        <v>38195</v>
      </c>
      <c r="E49" s="109" t="s">
        <v>467</v>
      </c>
      <c r="F49" s="113" t="s">
        <v>1528</v>
      </c>
      <c r="G49" s="114" t="s">
        <v>690</v>
      </c>
      <c r="H49" s="113"/>
      <c r="I49" s="113"/>
      <c r="J49" s="113"/>
      <c r="K49" s="109">
        <v>1</v>
      </c>
      <c r="L49" s="109">
        <v>1</v>
      </c>
      <c r="M49" s="109" t="s">
        <v>1063</v>
      </c>
      <c r="N49" s="109">
        <v>5</v>
      </c>
      <c r="O49" s="109" t="s">
        <v>481</v>
      </c>
      <c r="P49" s="109">
        <v>2</v>
      </c>
      <c r="Q49" s="109"/>
      <c r="R49" s="109"/>
      <c r="S49" s="109"/>
      <c r="T49" s="109"/>
      <c r="U49" s="115">
        <v>5.2</v>
      </c>
      <c r="V49" s="115">
        <v>6</v>
      </c>
      <c r="W49" s="115">
        <v>6</v>
      </c>
      <c r="X49" s="115">
        <v>5.5</v>
      </c>
      <c r="Y49" s="115">
        <f t="shared" si="2"/>
        <v>5.675</v>
      </c>
      <c r="Z49" s="116">
        <v>45</v>
      </c>
      <c r="AA49" s="109"/>
      <c r="AB49" s="109"/>
      <c r="AC49" s="109">
        <v>15</v>
      </c>
      <c r="AD49" s="109"/>
      <c r="AE49" s="109"/>
      <c r="AF49" s="109"/>
      <c r="AG49" s="109"/>
      <c r="AH49" s="116">
        <f t="shared" si="3"/>
        <v>60</v>
      </c>
      <c r="AI49" s="109">
        <v>5.9</v>
      </c>
      <c r="AJ49" s="113"/>
      <c r="AK49" s="113"/>
      <c r="AL49" s="113" t="s">
        <v>477</v>
      </c>
      <c r="AM49" s="109" t="s">
        <v>421</v>
      </c>
      <c r="AN49" s="113"/>
      <c r="AO49" s="113"/>
      <c r="AP49" s="113"/>
      <c r="AQ49" s="113"/>
      <c r="AR49" s="113"/>
      <c r="AS49" s="113"/>
      <c r="AT49" s="113"/>
      <c r="AU49" s="113"/>
      <c r="AV49" s="113"/>
      <c r="AW49" s="120" t="s">
        <v>1529</v>
      </c>
      <c r="AX49" s="118" t="s">
        <v>409</v>
      </c>
      <c r="AY49" s="118" t="s">
        <v>410</v>
      </c>
      <c r="AZ49" s="118" t="s">
        <v>1067</v>
      </c>
      <c r="BA49" s="118" t="s">
        <v>1068</v>
      </c>
      <c r="BB49" s="120" t="s">
        <v>1069</v>
      </c>
    </row>
    <row r="50" spans="1:54" s="118" customFormat="1" ht="12.75">
      <c r="A50" s="109">
        <v>45</v>
      </c>
      <c r="B50" s="110" t="s">
        <v>1583</v>
      </c>
      <c r="C50" s="111" t="s">
        <v>1584</v>
      </c>
      <c r="D50" s="121">
        <v>38289</v>
      </c>
      <c r="E50" s="122" t="s">
        <v>532</v>
      </c>
      <c r="F50" s="123" t="s">
        <v>1585</v>
      </c>
      <c r="G50" s="114"/>
      <c r="H50" s="113"/>
      <c r="I50" s="113"/>
      <c r="J50" s="113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15"/>
      <c r="V50" s="115"/>
      <c r="W50" s="115"/>
      <c r="X50" s="115"/>
      <c r="Y50" s="115"/>
      <c r="Z50" s="116"/>
      <c r="AA50" s="109"/>
      <c r="AB50" s="109"/>
      <c r="AC50" s="109"/>
      <c r="AD50" s="109"/>
      <c r="AE50" s="109"/>
      <c r="AF50" s="109"/>
      <c r="AG50" s="109"/>
      <c r="AH50" s="116"/>
      <c r="AI50" s="109"/>
      <c r="AJ50" s="113"/>
      <c r="AK50" s="113"/>
      <c r="AL50" s="113"/>
      <c r="AM50" s="109"/>
      <c r="AN50" s="113"/>
      <c r="AO50" s="113"/>
      <c r="AP50" s="113"/>
      <c r="AQ50" s="113"/>
      <c r="AR50" s="113"/>
      <c r="AS50" s="113"/>
      <c r="AT50" s="113"/>
      <c r="AU50" s="113"/>
      <c r="AV50" s="113"/>
      <c r="AW50" s="120"/>
      <c r="BB50" s="120"/>
    </row>
    <row r="51" spans="1:54" s="83" customFormat="1" ht="12.75">
      <c r="A51" s="156"/>
      <c r="B51" s="157" t="s">
        <v>1834</v>
      </c>
      <c r="C51" s="158"/>
      <c r="D51" s="159"/>
      <c r="E51" s="160"/>
      <c r="F51" s="161"/>
      <c r="G51" s="162"/>
      <c r="H51" s="163"/>
      <c r="I51" s="163"/>
      <c r="J51" s="163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64"/>
      <c r="V51" s="164"/>
      <c r="W51" s="164"/>
      <c r="X51" s="164"/>
      <c r="Y51" s="164"/>
      <c r="Z51" s="165"/>
      <c r="AA51" s="156"/>
      <c r="AB51" s="156"/>
      <c r="AC51" s="156"/>
      <c r="AD51" s="156"/>
      <c r="AE51" s="156"/>
      <c r="AF51" s="156"/>
      <c r="AG51" s="156"/>
      <c r="AH51" s="165"/>
      <c r="AI51" s="156"/>
      <c r="AJ51" s="163"/>
      <c r="AK51" s="163"/>
      <c r="AL51" s="163"/>
      <c r="AM51" s="156"/>
      <c r="AN51" s="163"/>
      <c r="AO51" s="163"/>
      <c r="AP51" s="163"/>
      <c r="AQ51" s="163"/>
      <c r="AR51" s="163"/>
      <c r="AS51" s="163"/>
      <c r="AT51" s="163"/>
      <c r="AU51" s="166"/>
      <c r="AV51" s="166"/>
      <c r="AW51" s="82"/>
      <c r="BB51" s="82"/>
    </row>
    <row r="52" spans="1:54" ht="12.75">
      <c r="A52" s="20">
        <v>46</v>
      </c>
      <c r="B52" s="27" t="s">
        <v>667</v>
      </c>
      <c r="C52" s="28" t="s">
        <v>668</v>
      </c>
      <c r="D52" s="32">
        <v>35156</v>
      </c>
      <c r="E52" s="20" t="s">
        <v>532</v>
      </c>
      <c r="F52" s="16" t="s">
        <v>669</v>
      </c>
      <c r="G52" s="16"/>
      <c r="H52" s="16"/>
      <c r="I52" s="16"/>
      <c r="J52" s="16"/>
      <c r="K52" s="17"/>
      <c r="L52" s="17">
        <v>1</v>
      </c>
      <c r="M52" s="17">
        <v>2</v>
      </c>
      <c r="N52" s="17">
        <v>5</v>
      </c>
      <c r="O52" s="17">
        <v>2</v>
      </c>
      <c r="P52" s="17">
        <v>2</v>
      </c>
      <c r="Q52" s="17"/>
      <c r="R52" s="17">
        <v>2</v>
      </c>
      <c r="S52" s="17"/>
      <c r="T52" s="17"/>
      <c r="U52" s="18">
        <v>5.7</v>
      </c>
      <c r="V52" s="18">
        <v>5.1</v>
      </c>
      <c r="W52" s="18">
        <v>5.1</v>
      </c>
      <c r="X52" s="18">
        <v>4.5</v>
      </c>
      <c r="Y52" s="18">
        <f>SUM(U52:X52)/4</f>
        <v>5.1</v>
      </c>
      <c r="Z52" s="19">
        <v>45</v>
      </c>
      <c r="AA52" s="20"/>
      <c r="AB52" s="20"/>
      <c r="AC52" s="20"/>
      <c r="AD52" s="20"/>
      <c r="AE52" s="20"/>
      <c r="AF52" s="20"/>
      <c r="AG52" s="20"/>
      <c r="AH52" s="20"/>
      <c r="AI52" s="20">
        <v>5.5</v>
      </c>
      <c r="AJ52" s="16"/>
      <c r="AK52" s="16"/>
      <c r="AL52" s="16" t="s">
        <v>477</v>
      </c>
      <c r="AM52" s="109" t="s">
        <v>421</v>
      </c>
      <c r="AN52" s="16"/>
      <c r="AO52" s="16"/>
      <c r="AP52" s="16"/>
      <c r="AQ52" s="16"/>
      <c r="AR52" s="16"/>
      <c r="AS52" s="16"/>
      <c r="AT52" s="16" t="s">
        <v>1568</v>
      </c>
      <c r="AU52" s="31" t="s">
        <v>670</v>
      </c>
      <c r="AV52" t="s">
        <v>671</v>
      </c>
      <c r="AW52" t="s">
        <v>672</v>
      </c>
      <c r="AX52" t="s">
        <v>673</v>
      </c>
      <c r="AY52" t="s">
        <v>421</v>
      </c>
      <c r="AZ52" t="s">
        <v>674</v>
      </c>
      <c r="BB52"/>
    </row>
    <row r="53" spans="1:47" s="83" customFormat="1" ht="12.75">
      <c r="A53" s="156"/>
      <c r="B53" s="157" t="s">
        <v>2061</v>
      </c>
      <c r="C53" s="158"/>
      <c r="D53" s="172"/>
      <c r="E53" s="156"/>
      <c r="F53" s="163"/>
      <c r="G53" s="163"/>
      <c r="H53" s="163"/>
      <c r="I53" s="163"/>
      <c r="J53" s="163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64"/>
      <c r="V53" s="164"/>
      <c r="W53" s="164"/>
      <c r="X53" s="164"/>
      <c r="Y53" s="18"/>
      <c r="Z53" s="19"/>
      <c r="AA53" s="156"/>
      <c r="AB53" s="156"/>
      <c r="AC53" s="156"/>
      <c r="AD53" s="156"/>
      <c r="AE53" s="156"/>
      <c r="AF53" s="156"/>
      <c r="AG53" s="156"/>
      <c r="AH53" s="156"/>
      <c r="AI53" s="156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82"/>
    </row>
    <row r="54" spans="1:54" ht="12.75">
      <c r="A54" s="20">
        <v>47</v>
      </c>
      <c r="B54" s="66" t="s">
        <v>2062</v>
      </c>
      <c r="C54" s="67" t="s">
        <v>2063</v>
      </c>
      <c r="D54" s="32">
        <v>37093</v>
      </c>
      <c r="E54" s="17" t="s">
        <v>532</v>
      </c>
      <c r="F54" s="69" t="s">
        <v>2064</v>
      </c>
      <c r="G54" s="16"/>
      <c r="H54" s="16"/>
      <c r="I54" s="16">
        <v>1</v>
      </c>
      <c r="J54" s="16"/>
      <c r="K54" s="17">
        <v>1</v>
      </c>
      <c r="L54" s="17">
        <v>1</v>
      </c>
      <c r="M54" s="17">
        <v>2</v>
      </c>
      <c r="N54" s="17">
        <v>2</v>
      </c>
      <c r="O54" s="17">
        <v>2</v>
      </c>
      <c r="P54" s="17">
        <v>2</v>
      </c>
      <c r="Q54" s="17">
        <v>2</v>
      </c>
      <c r="R54" s="17">
        <v>2</v>
      </c>
      <c r="S54" s="17"/>
      <c r="T54" s="17"/>
      <c r="U54" s="18">
        <v>5.6</v>
      </c>
      <c r="V54" s="18">
        <v>6.7</v>
      </c>
      <c r="W54" s="18">
        <v>5.9</v>
      </c>
      <c r="X54" s="18">
        <v>5.3</v>
      </c>
      <c r="Y54" s="18">
        <f>SUM(U54:X54)/4</f>
        <v>5.875000000000001</v>
      </c>
      <c r="Z54" s="19">
        <v>45</v>
      </c>
      <c r="AA54" s="20">
        <v>10</v>
      </c>
      <c r="AB54" s="20"/>
      <c r="AC54" s="20">
        <v>15</v>
      </c>
      <c r="AD54" s="20"/>
      <c r="AE54" s="20"/>
      <c r="AF54" s="20">
        <v>10</v>
      </c>
      <c r="AG54" s="20"/>
      <c r="AH54" s="61">
        <f t="shared" si="3"/>
        <v>80</v>
      </c>
      <c r="AI54" s="20">
        <v>5.9</v>
      </c>
      <c r="AJ54" s="16"/>
      <c r="AK54" s="16"/>
      <c r="AL54" s="69" t="s">
        <v>482</v>
      </c>
      <c r="AM54" s="109" t="s">
        <v>421</v>
      </c>
      <c r="AN54" s="16"/>
      <c r="AO54" s="16"/>
      <c r="AP54" s="16"/>
      <c r="AQ54" s="16"/>
      <c r="AR54" s="16"/>
      <c r="AS54" s="16"/>
      <c r="AT54" s="16"/>
      <c r="AU54" s="31"/>
      <c r="AW54"/>
      <c r="BB54"/>
    </row>
    <row r="55" ht="12.75"/>
    <row r="56" ht="12.75"/>
    <row r="57" ht="12.75"/>
    <row r="58" ht="12.75"/>
    <row r="59" ht="12.75"/>
    <row r="60" spans="6:7" ht="12.75">
      <c r="F60" s="71"/>
      <c r="G60">
        <v>8</v>
      </c>
    </row>
    <row r="72" ht="12.75"/>
    <row r="73" ht="12.75"/>
    <row r="74" ht="12.75"/>
    <row r="75" ht="12.75"/>
    <row r="77" ht="12.75"/>
    <row r="78" ht="12.75"/>
    <row r="79" ht="12.75"/>
  </sheetData>
  <sheetProtection/>
  <mergeCells count="29">
    <mergeCell ref="AM3:AP3"/>
    <mergeCell ref="AN4:AN5"/>
    <mergeCell ref="AO4:AO5"/>
    <mergeCell ref="AC3:AE4"/>
    <mergeCell ref="AF3:AG4"/>
    <mergeCell ref="AI3:AI5"/>
    <mergeCell ref="AJ3:AJ5"/>
    <mergeCell ref="AK3:AK5"/>
    <mergeCell ref="AL3:AL5"/>
    <mergeCell ref="K3:T4"/>
    <mergeCell ref="U3:X4"/>
    <mergeCell ref="AV3:AV5"/>
    <mergeCell ref="AM4:AM5"/>
    <mergeCell ref="AP4:AP5"/>
    <mergeCell ref="AQ4:AR4"/>
    <mergeCell ref="AS4:AU4"/>
    <mergeCell ref="Y3:Y5"/>
    <mergeCell ref="Z3:Z5"/>
    <mergeCell ref="AA3:AB4"/>
    <mergeCell ref="A1:J1"/>
    <mergeCell ref="A2:J2"/>
    <mergeCell ref="AQ3:AU3"/>
    <mergeCell ref="AH3:AH5"/>
    <mergeCell ref="A3:A5"/>
    <mergeCell ref="B3:C5"/>
    <mergeCell ref="D3:D5"/>
    <mergeCell ref="E3:E5"/>
    <mergeCell ref="F3:F5"/>
    <mergeCell ref="G3:J4"/>
  </mergeCells>
  <printOptions/>
  <pageMargins left="0.75" right="0.22" top="0.27" bottom="0.28" header="0.2" footer="0.19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A54"/>
  <sheetViews>
    <sheetView zoomScalePageLayoutView="0" workbookViewId="0" topLeftCell="A3">
      <pane ySplit="7" topLeftCell="A10" activePane="bottomLeft" state="frozen"/>
      <selection pane="topLeft" activeCell="A3" sqref="A3"/>
      <selection pane="bottomLeft" activeCell="A4" sqref="A4:IV4"/>
    </sheetView>
  </sheetViews>
  <sheetFormatPr defaultColWidth="9.33203125" defaultRowHeight="12.75"/>
  <cols>
    <col min="1" max="1" width="4.33203125" style="5" customWidth="1"/>
    <col min="2" max="2" width="13.33203125" style="0" customWidth="1"/>
    <col min="4" max="4" width="10.5" style="49" bestFit="1" customWidth="1"/>
    <col min="5" max="5" width="9.33203125" style="5" customWidth="1"/>
    <col min="6" max="6" width="35" style="0" customWidth="1"/>
    <col min="7" max="10" width="4.5" style="0" customWidth="1"/>
    <col min="11" max="20" width="3.5" style="7" customWidth="1"/>
    <col min="21" max="25" width="3.5" style="8" customWidth="1"/>
    <col min="26" max="26" width="6.83203125" style="10" customWidth="1"/>
    <col min="27" max="28" width="4.16015625" style="5" bestFit="1" customWidth="1"/>
    <col min="29" max="32" width="4" style="5" bestFit="1" customWidth="1"/>
    <col min="33" max="33" width="4.33203125" style="5" bestFit="1" customWidth="1"/>
    <col min="34" max="34" width="7.16015625" style="5" customWidth="1"/>
    <col min="35" max="35" width="4.5" style="5" customWidth="1"/>
    <col min="36" max="37" width="4.5" style="0" customWidth="1"/>
    <col min="38" max="38" width="6.16015625" style="0" customWidth="1"/>
    <col min="39" max="40" width="7.16015625" style="0" customWidth="1"/>
    <col min="41" max="41" width="4.16015625" style="0" bestFit="1" customWidth="1"/>
    <col min="42" max="42" width="4" style="0" bestFit="1" customWidth="1"/>
    <col min="43" max="43" width="6" style="0" bestFit="1" customWidth="1"/>
    <col min="44" max="45" width="5" style="0" bestFit="1" customWidth="1"/>
    <col min="46" max="46" width="4.5" style="0" customWidth="1"/>
    <col min="47" max="47" width="9.33203125" style="31" customWidth="1"/>
    <col min="52" max="52" width="9.33203125" style="31" customWidth="1"/>
  </cols>
  <sheetData>
    <row r="1" ht="12.75">
      <c r="A1" s="5" t="s">
        <v>419</v>
      </c>
    </row>
    <row r="2" ht="12.75">
      <c r="A2" s="5" t="s">
        <v>420</v>
      </c>
    </row>
    <row r="3" ht="12.75"/>
    <row r="4" spans="1:46" ht="12.75">
      <c r="A4" s="315" t="s">
        <v>2083</v>
      </c>
      <c r="B4" s="315"/>
      <c r="C4" s="315"/>
      <c r="D4" s="315"/>
      <c r="E4" s="315"/>
      <c r="F4" s="315"/>
      <c r="G4" s="315"/>
      <c r="H4" s="315"/>
      <c r="I4" s="315"/>
      <c r="J4" s="315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</row>
    <row r="5" spans="1:46" ht="12.75">
      <c r="A5" s="315" t="s">
        <v>2087</v>
      </c>
      <c r="B5" s="315"/>
      <c r="C5" s="315"/>
      <c r="D5" s="315"/>
      <c r="E5" s="315"/>
      <c r="F5" s="315"/>
      <c r="G5" s="315"/>
      <c r="H5" s="315"/>
      <c r="I5" s="315"/>
      <c r="J5" s="3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ht="12.75"/>
    <row r="7" spans="1:46" ht="12.75">
      <c r="A7" s="255" t="s">
        <v>421</v>
      </c>
      <c r="B7" s="258" t="s">
        <v>422</v>
      </c>
      <c r="C7" s="259"/>
      <c r="D7" s="317" t="s">
        <v>423</v>
      </c>
      <c r="E7" s="255" t="s">
        <v>424</v>
      </c>
      <c r="F7" s="255" t="s">
        <v>425</v>
      </c>
      <c r="G7" s="258" t="s">
        <v>426</v>
      </c>
      <c r="H7" s="264"/>
      <c r="I7" s="264"/>
      <c r="J7" s="259"/>
      <c r="K7" s="266" t="s">
        <v>431</v>
      </c>
      <c r="L7" s="266"/>
      <c r="M7" s="266"/>
      <c r="N7" s="266"/>
      <c r="O7" s="266"/>
      <c r="P7" s="266"/>
      <c r="Q7" s="266"/>
      <c r="R7" s="266"/>
      <c r="S7" s="266"/>
      <c r="T7" s="266"/>
      <c r="U7" s="267" t="s">
        <v>432</v>
      </c>
      <c r="V7" s="267"/>
      <c r="W7" s="267"/>
      <c r="X7" s="267"/>
      <c r="Y7" s="268" t="s">
        <v>433</v>
      </c>
      <c r="Z7" s="271" t="s">
        <v>434</v>
      </c>
      <c r="AA7" s="274" t="s">
        <v>448</v>
      </c>
      <c r="AB7" s="275"/>
      <c r="AC7" s="274" t="s">
        <v>449</v>
      </c>
      <c r="AD7" s="278"/>
      <c r="AE7" s="275"/>
      <c r="AF7" s="274" t="s">
        <v>450</v>
      </c>
      <c r="AG7" s="275"/>
      <c r="AH7" s="266" t="s">
        <v>451</v>
      </c>
      <c r="AI7" s="266" t="s">
        <v>489</v>
      </c>
      <c r="AJ7" s="280" t="s">
        <v>452</v>
      </c>
      <c r="AK7" s="280" t="s">
        <v>453</v>
      </c>
      <c r="AL7" s="280" t="s">
        <v>454</v>
      </c>
      <c r="AM7" s="283" t="s">
        <v>455</v>
      </c>
      <c r="AN7" s="284"/>
      <c r="AO7" s="266" t="s">
        <v>456</v>
      </c>
      <c r="AP7" s="266"/>
      <c r="AQ7" s="266"/>
      <c r="AR7" s="266"/>
      <c r="AS7" s="266"/>
      <c r="AT7" s="266" t="s">
        <v>457</v>
      </c>
    </row>
    <row r="8" spans="1:46" ht="12.75">
      <c r="A8" s="256"/>
      <c r="B8" s="260"/>
      <c r="C8" s="261"/>
      <c r="D8" s="318"/>
      <c r="E8" s="256"/>
      <c r="F8" s="256"/>
      <c r="G8" s="262"/>
      <c r="H8" s="265"/>
      <c r="I8" s="265"/>
      <c r="J8" s="263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7"/>
      <c r="V8" s="267"/>
      <c r="W8" s="267"/>
      <c r="X8" s="267"/>
      <c r="Y8" s="269"/>
      <c r="Z8" s="272"/>
      <c r="AA8" s="276"/>
      <c r="AB8" s="277"/>
      <c r="AC8" s="276"/>
      <c r="AD8" s="279"/>
      <c r="AE8" s="277"/>
      <c r="AF8" s="276"/>
      <c r="AG8" s="277"/>
      <c r="AH8" s="266"/>
      <c r="AI8" s="266"/>
      <c r="AJ8" s="281"/>
      <c r="AK8" s="281"/>
      <c r="AL8" s="281"/>
      <c r="AM8" s="280" t="s">
        <v>458</v>
      </c>
      <c r="AN8" s="280" t="s">
        <v>459</v>
      </c>
      <c r="AO8" s="266" t="s">
        <v>460</v>
      </c>
      <c r="AP8" s="266"/>
      <c r="AQ8" s="266" t="s">
        <v>461</v>
      </c>
      <c r="AR8" s="266"/>
      <c r="AS8" s="266"/>
      <c r="AT8" s="266"/>
    </row>
    <row r="9" spans="1:51" ht="63.75">
      <c r="A9" s="257"/>
      <c r="B9" s="262"/>
      <c r="C9" s="263"/>
      <c r="D9" s="319"/>
      <c r="E9" s="257"/>
      <c r="F9" s="257"/>
      <c r="G9" s="34" t="s">
        <v>427</v>
      </c>
      <c r="H9" s="34" t="s">
        <v>428</v>
      </c>
      <c r="I9" s="34" t="s">
        <v>429</v>
      </c>
      <c r="J9" s="34" t="s">
        <v>430</v>
      </c>
      <c r="K9" s="1" t="s">
        <v>435</v>
      </c>
      <c r="L9" s="1" t="s">
        <v>436</v>
      </c>
      <c r="M9" s="1" t="s">
        <v>437</v>
      </c>
      <c r="N9" s="1" t="s">
        <v>438</v>
      </c>
      <c r="O9" s="1" t="s">
        <v>439</v>
      </c>
      <c r="P9" s="1" t="s">
        <v>440</v>
      </c>
      <c r="Q9" s="1" t="s">
        <v>441</v>
      </c>
      <c r="R9" s="1" t="s">
        <v>442</v>
      </c>
      <c r="S9" s="1" t="s">
        <v>443</v>
      </c>
      <c r="T9" s="1" t="s">
        <v>430</v>
      </c>
      <c r="U9" s="9" t="s">
        <v>444</v>
      </c>
      <c r="V9" s="9" t="s">
        <v>445</v>
      </c>
      <c r="W9" s="9" t="s">
        <v>446</v>
      </c>
      <c r="X9" s="9" t="s">
        <v>447</v>
      </c>
      <c r="Y9" s="270"/>
      <c r="Z9" s="273"/>
      <c r="AA9" s="3" t="s">
        <v>462</v>
      </c>
      <c r="AB9" s="3" t="s">
        <v>463</v>
      </c>
      <c r="AC9" s="3" t="s">
        <v>464</v>
      </c>
      <c r="AD9" s="3" t="s">
        <v>465</v>
      </c>
      <c r="AE9" s="3" t="s">
        <v>466</v>
      </c>
      <c r="AF9" s="3" t="s">
        <v>424</v>
      </c>
      <c r="AG9" s="3" t="s">
        <v>467</v>
      </c>
      <c r="AH9" s="266"/>
      <c r="AI9" s="266"/>
      <c r="AJ9" s="282"/>
      <c r="AK9" s="282"/>
      <c r="AL9" s="282"/>
      <c r="AM9" s="282"/>
      <c r="AN9" s="282"/>
      <c r="AO9" s="2" t="s">
        <v>468</v>
      </c>
      <c r="AP9" s="2" t="s">
        <v>469</v>
      </c>
      <c r="AQ9" s="4">
        <v>1</v>
      </c>
      <c r="AR9" s="4">
        <v>0.8</v>
      </c>
      <c r="AS9" s="4">
        <v>0.6</v>
      </c>
      <c r="AT9" s="266"/>
      <c r="AU9" s="31" t="s">
        <v>493</v>
      </c>
      <c r="AV9" t="s">
        <v>494</v>
      </c>
      <c r="AW9" t="s">
        <v>495</v>
      </c>
      <c r="AX9" t="s">
        <v>496</v>
      </c>
      <c r="AY9" t="s">
        <v>546</v>
      </c>
    </row>
    <row r="10" spans="1:52" s="131" customFormat="1" ht="12.75">
      <c r="A10" s="73">
        <v>1</v>
      </c>
      <c r="B10" s="124" t="s">
        <v>607</v>
      </c>
      <c r="C10" s="125" t="s">
        <v>1246</v>
      </c>
      <c r="D10" s="126">
        <v>38314</v>
      </c>
      <c r="E10" s="73" t="s">
        <v>473</v>
      </c>
      <c r="F10" s="74" t="s">
        <v>1076</v>
      </c>
      <c r="G10" s="74">
        <v>135</v>
      </c>
      <c r="H10" s="74"/>
      <c r="I10" s="74">
        <v>2</v>
      </c>
      <c r="J10" s="74">
        <v>135</v>
      </c>
      <c r="K10" s="73">
        <v>1</v>
      </c>
      <c r="L10" s="73">
        <v>1</v>
      </c>
      <c r="M10" s="73">
        <v>2</v>
      </c>
      <c r="N10" s="73">
        <v>6</v>
      </c>
      <c r="O10" s="73">
        <v>2</v>
      </c>
      <c r="P10" s="73">
        <v>2</v>
      </c>
      <c r="Q10" s="73">
        <v>2</v>
      </c>
      <c r="R10" s="73"/>
      <c r="S10" s="73"/>
      <c r="T10" s="73">
        <v>10</v>
      </c>
      <c r="U10" s="128">
        <v>5.9</v>
      </c>
      <c r="V10" s="128">
        <v>6.5</v>
      </c>
      <c r="W10" s="128">
        <v>6.9</v>
      </c>
      <c r="X10" s="128">
        <v>6.9</v>
      </c>
      <c r="Y10" s="128">
        <f>SUM(U10:X10)/4</f>
        <v>6.550000000000001</v>
      </c>
      <c r="Z10" s="129">
        <v>50</v>
      </c>
      <c r="AA10" s="73">
        <v>10</v>
      </c>
      <c r="AB10" s="73"/>
      <c r="AC10" s="73">
        <v>15</v>
      </c>
      <c r="AD10" s="73"/>
      <c r="AE10" s="73"/>
      <c r="AF10" s="73">
        <v>10</v>
      </c>
      <c r="AG10" s="73"/>
      <c r="AH10" s="129">
        <f>SUM(Z10:AG10)</f>
        <v>85</v>
      </c>
      <c r="AI10" s="73">
        <v>6.9</v>
      </c>
      <c r="AJ10" s="74"/>
      <c r="AK10" s="74"/>
      <c r="AL10" s="74" t="s">
        <v>477</v>
      </c>
      <c r="AM10" s="74" t="s">
        <v>421</v>
      </c>
      <c r="AN10" s="74"/>
      <c r="AO10" s="74"/>
      <c r="AP10" s="74"/>
      <c r="AQ10" s="74"/>
      <c r="AR10" s="74"/>
      <c r="AS10" s="74"/>
      <c r="AT10" s="74"/>
      <c r="AU10" s="130" t="s">
        <v>1247</v>
      </c>
      <c r="AV10" s="131" t="s">
        <v>1263</v>
      </c>
      <c r="AW10" s="131" t="s">
        <v>1264</v>
      </c>
      <c r="AX10" s="131" t="s">
        <v>1080</v>
      </c>
      <c r="AY10" s="131" t="s">
        <v>421</v>
      </c>
      <c r="AZ10" s="130" t="s">
        <v>1045</v>
      </c>
    </row>
    <row r="11" spans="1:52" s="131" customFormat="1" ht="12.75">
      <c r="A11" s="73">
        <v>2</v>
      </c>
      <c r="B11" s="124" t="s">
        <v>1265</v>
      </c>
      <c r="C11" s="125" t="s">
        <v>1266</v>
      </c>
      <c r="D11" s="126">
        <v>38275</v>
      </c>
      <c r="E11" s="73" t="s">
        <v>473</v>
      </c>
      <c r="F11" s="74" t="s">
        <v>1267</v>
      </c>
      <c r="G11" s="74">
        <v>135</v>
      </c>
      <c r="H11" s="74"/>
      <c r="I11" s="74">
        <v>1</v>
      </c>
      <c r="J11" s="74">
        <v>135</v>
      </c>
      <c r="K11" s="73">
        <v>1</v>
      </c>
      <c r="L11" s="73">
        <v>1</v>
      </c>
      <c r="M11" s="73">
        <v>2</v>
      </c>
      <c r="N11" s="73">
        <v>6</v>
      </c>
      <c r="O11" s="73">
        <v>2</v>
      </c>
      <c r="P11" s="73">
        <v>2</v>
      </c>
      <c r="Q11" s="73">
        <v>2</v>
      </c>
      <c r="R11" s="73"/>
      <c r="S11" s="73"/>
      <c r="T11" s="73">
        <v>10</v>
      </c>
      <c r="U11" s="128">
        <v>6.5</v>
      </c>
      <c r="V11" s="128">
        <v>6.3</v>
      </c>
      <c r="W11" s="128">
        <v>6.7</v>
      </c>
      <c r="X11" s="128">
        <v>6.3</v>
      </c>
      <c r="Y11" s="128">
        <f>SUM(U11:X11)/4</f>
        <v>6.45</v>
      </c>
      <c r="Z11" s="129">
        <v>50</v>
      </c>
      <c r="AA11" s="73">
        <v>10</v>
      </c>
      <c r="AB11" s="73"/>
      <c r="AC11" s="73">
        <v>15</v>
      </c>
      <c r="AD11" s="73"/>
      <c r="AE11" s="73"/>
      <c r="AF11" s="73">
        <v>10</v>
      </c>
      <c r="AG11" s="73"/>
      <c r="AH11" s="129">
        <f>SUM(Z11:AG11)</f>
        <v>85</v>
      </c>
      <c r="AI11" s="73">
        <v>6.6</v>
      </c>
      <c r="AJ11" s="74"/>
      <c r="AK11" s="74"/>
      <c r="AL11" s="74" t="s">
        <v>477</v>
      </c>
      <c r="AM11" s="74" t="s">
        <v>421</v>
      </c>
      <c r="AN11" s="74"/>
      <c r="AO11" s="74"/>
      <c r="AP11" s="74"/>
      <c r="AQ11" s="74"/>
      <c r="AR11" s="74"/>
      <c r="AS11" s="74"/>
      <c r="AT11" s="74"/>
      <c r="AU11" s="130" t="s">
        <v>1268</v>
      </c>
      <c r="AV11" s="131" t="s">
        <v>1269</v>
      </c>
      <c r="AW11" s="131" t="s">
        <v>1270</v>
      </c>
      <c r="AX11" s="131" t="s">
        <v>1080</v>
      </c>
      <c r="AY11" s="131" t="s">
        <v>421</v>
      </c>
      <c r="AZ11" s="130" t="s">
        <v>1045</v>
      </c>
    </row>
    <row r="12" spans="1:52" s="131" customFormat="1" ht="12.75">
      <c r="A12" s="73">
        <v>3</v>
      </c>
      <c r="B12" s="124" t="s">
        <v>1016</v>
      </c>
      <c r="C12" s="125" t="s">
        <v>1017</v>
      </c>
      <c r="D12" s="126">
        <v>37995</v>
      </c>
      <c r="E12" s="73" t="s">
        <v>473</v>
      </c>
      <c r="F12" s="74" t="s">
        <v>1018</v>
      </c>
      <c r="G12" s="74">
        <v>135</v>
      </c>
      <c r="H12" s="74">
        <v>2</v>
      </c>
      <c r="I12" s="74"/>
      <c r="J12" s="74"/>
      <c r="K12" s="73">
        <v>1</v>
      </c>
      <c r="L12" s="73">
        <v>1</v>
      </c>
      <c r="M12" s="73">
        <v>2</v>
      </c>
      <c r="N12" s="73">
        <v>6</v>
      </c>
      <c r="O12" s="73">
        <v>2</v>
      </c>
      <c r="P12" s="73">
        <v>2</v>
      </c>
      <c r="Q12" s="73">
        <v>2</v>
      </c>
      <c r="R12" s="73"/>
      <c r="S12" s="73"/>
      <c r="T12" s="73"/>
      <c r="U12" s="128">
        <v>6.4</v>
      </c>
      <c r="V12" s="128">
        <v>6.7</v>
      </c>
      <c r="W12" s="128">
        <v>6.1</v>
      </c>
      <c r="X12" s="128">
        <v>5.8</v>
      </c>
      <c r="Y12" s="128">
        <f>SUM(U12:X12)/4</f>
        <v>6.250000000000001</v>
      </c>
      <c r="Z12" s="129">
        <v>50</v>
      </c>
      <c r="AA12" s="73">
        <v>10</v>
      </c>
      <c r="AB12" s="73"/>
      <c r="AC12" s="73">
        <v>15</v>
      </c>
      <c r="AD12" s="73"/>
      <c r="AE12" s="73"/>
      <c r="AF12" s="73">
        <v>10</v>
      </c>
      <c r="AG12" s="73"/>
      <c r="AH12" s="129">
        <f>SUM(Z12:AG12)</f>
        <v>85</v>
      </c>
      <c r="AI12" s="73">
        <v>6.3</v>
      </c>
      <c r="AJ12" s="74"/>
      <c r="AK12" s="74"/>
      <c r="AL12" s="74" t="s">
        <v>482</v>
      </c>
      <c r="AM12" s="74" t="s">
        <v>421</v>
      </c>
      <c r="AN12" s="74"/>
      <c r="AO12" s="74"/>
      <c r="AP12" s="74"/>
      <c r="AQ12" s="74"/>
      <c r="AR12" s="74"/>
      <c r="AS12" s="74"/>
      <c r="AT12" s="74"/>
      <c r="AU12" s="130" t="s">
        <v>1019</v>
      </c>
      <c r="AV12" s="131" t="s">
        <v>1020</v>
      </c>
      <c r="AW12" s="131" t="s">
        <v>1021</v>
      </c>
      <c r="AX12" s="131" t="s">
        <v>613</v>
      </c>
      <c r="AY12" s="131" t="s">
        <v>547</v>
      </c>
      <c r="AZ12" s="130" t="s">
        <v>1015</v>
      </c>
    </row>
    <row r="13" spans="1:52" s="131" customFormat="1" ht="12.75">
      <c r="A13" s="73">
        <v>4</v>
      </c>
      <c r="B13" s="124" t="s">
        <v>1240</v>
      </c>
      <c r="C13" s="125" t="s">
        <v>1241</v>
      </c>
      <c r="D13" s="126">
        <v>38025</v>
      </c>
      <c r="E13" s="73" t="s">
        <v>473</v>
      </c>
      <c r="F13" s="74" t="s">
        <v>1242</v>
      </c>
      <c r="G13" s="74">
        <v>135</v>
      </c>
      <c r="H13" s="74">
        <v>2</v>
      </c>
      <c r="I13" s="74"/>
      <c r="J13" s="74"/>
      <c r="K13" s="73">
        <v>1</v>
      </c>
      <c r="L13" s="73">
        <v>1</v>
      </c>
      <c r="M13" s="73">
        <v>2</v>
      </c>
      <c r="N13" s="73"/>
      <c r="O13" s="73" t="s">
        <v>481</v>
      </c>
      <c r="P13" s="73">
        <v>2</v>
      </c>
      <c r="Q13" s="73">
        <v>2</v>
      </c>
      <c r="R13" s="73"/>
      <c r="S13" s="73"/>
      <c r="T13" s="73"/>
      <c r="U13" s="128">
        <v>6.3</v>
      </c>
      <c r="V13" s="128">
        <v>6.2</v>
      </c>
      <c r="W13" s="128">
        <v>6.6</v>
      </c>
      <c r="X13" s="128">
        <v>5.5</v>
      </c>
      <c r="Y13" s="128">
        <f>SUM(U13:X13)/4</f>
        <v>6.15</v>
      </c>
      <c r="Z13" s="129">
        <v>50</v>
      </c>
      <c r="AA13" s="73">
        <v>10</v>
      </c>
      <c r="AB13" s="73"/>
      <c r="AC13" s="73">
        <v>15</v>
      </c>
      <c r="AD13" s="73"/>
      <c r="AE13" s="73"/>
      <c r="AF13" s="73">
        <v>10</v>
      </c>
      <c r="AG13" s="73"/>
      <c r="AH13" s="129">
        <f>SUM(Z13:AG13)</f>
        <v>85</v>
      </c>
      <c r="AI13" s="73">
        <v>6.3</v>
      </c>
      <c r="AJ13" s="74"/>
      <c r="AK13" s="74"/>
      <c r="AL13" s="74" t="s">
        <v>477</v>
      </c>
      <c r="AM13" s="74" t="s">
        <v>421</v>
      </c>
      <c r="AN13" s="74"/>
      <c r="AO13" s="74"/>
      <c r="AP13" s="74"/>
      <c r="AQ13" s="74"/>
      <c r="AR13" s="74"/>
      <c r="AS13" s="74"/>
      <c r="AT13" s="74"/>
      <c r="AU13" s="130" t="s">
        <v>1243</v>
      </c>
      <c r="AV13" s="131" t="s">
        <v>1244</v>
      </c>
      <c r="AW13" s="131" t="s">
        <v>1245</v>
      </c>
      <c r="AX13" s="131" t="s">
        <v>613</v>
      </c>
      <c r="AY13" s="131" t="s">
        <v>931</v>
      </c>
      <c r="AZ13" s="130" t="s">
        <v>1045</v>
      </c>
    </row>
    <row r="14" spans="1:52" s="131" customFormat="1" ht="12.75">
      <c r="A14" s="73">
        <v>5</v>
      </c>
      <c r="B14" s="124" t="s">
        <v>1206</v>
      </c>
      <c r="C14" s="125" t="s">
        <v>444</v>
      </c>
      <c r="D14" s="126">
        <v>38070</v>
      </c>
      <c r="E14" s="73" t="s">
        <v>473</v>
      </c>
      <c r="F14" s="74" t="s">
        <v>1207</v>
      </c>
      <c r="G14" s="74">
        <v>135</v>
      </c>
      <c r="H14" s="74">
        <v>2</v>
      </c>
      <c r="I14" s="74"/>
      <c r="J14" s="74"/>
      <c r="K14" s="73">
        <v>1</v>
      </c>
      <c r="L14" s="73">
        <v>1</v>
      </c>
      <c r="M14" s="73">
        <v>2</v>
      </c>
      <c r="N14" s="73"/>
      <c r="O14" s="73">
        <v>2</v>
      </c>
      <c r="P14" s="73">
        <v>2</v>
      </c>
      <c r="Q14" s="73">
        <v>2</v>
      </c>
      <c r="R14" s="73"/>
      <c r="S14" s="73"/>
      <c r="T14" s="73"/>
      <c r="U14" s="128">
        <v>6.1</v>
      </c>
      <c r="V14" s="128">
        <v>6.9</v>
      </c>
      <c r="W14" s="128">
        <v>6.5</v>
      </c>
      <c r="X14" s="128">
        <v>5.8</v>
      </c>
      <c r="Y14" s="128">
        <f>SUM(U14:X14)/4</f>
        <v>6.325</v>
      </c>
      <c r="Z14" s="129">
        <v>50</v>
      </c>
      <c r="AA14" s="73">
        <v>10</v>
      </c>
      <c r="AB14" s="73"/>
      <c r="AC14" s="73">
        <v>15</v>
      </c>
      <c r="AD14" s="73"/>
      <c r="AE14" s="73"/>
      <c r="AF14" s="73">
        <v>10</v>
      </c>
      <c r="AG14" s="73"/>
      <c r="AH14" s="129">
        <f>SUM(Z14:AG14)</f>
        <v>85</v>
      </c>
      <c r="AI14" s="73">
        <v>6.3</v>
      </c>
      <c r="AJ14" s="74"/>
      <c r="AK14" s="74"/>
      <c r="AL14" s="74" t="s">
        <v>477</v>
      </c>
      <c r="AM14" s="74" t="s">
        <v>421</v>
      </c>
      <c r="AN14" s="74"/>
      <c r="AO14" s="74"/>
      <c r="AP14" s="74"/>
      <c r="AQ14" s="74"/>
      <c r="AR14" s="74"/>
      <c r="AS14" s="74"/>
      <c r="AT14" s="74"/>
      <c r="AU14" s="130" t="s">
        <v>1208</v>
      </c>
      <c r="AV14" s="131" t="s">
        <v>1209</v>
      </c>
      <c r="AW14" s="131" t="s">
        <v>1210</v>
      </c>
      <c r="AX14" s="131" t="s">
        <v>613</v>
      </c>
      <c r="AY14" s="131" t="s">
        <v>931</v>
      </c>
      <c r="AZ14" s="130" t="s">
        <v>962</v>
      </c>
    </row>
    <row r="15" spans="1:52" s="131" customFormat="1" ht="12.75">
      <c r="A15" s="73">
        <v>6</v>
      </c>
      <c r="B15" s="124" t="s">
        <v>913</v>
      </c>
      <c r="C15" s="125" t="s">
        <v>914</v>
      </c>
      <c r="D15" s="73" t="s">
        <v>915</v>
      </c>
      <c r="E15" s="73" t="s">
        <v>473</v>
      </c>
      <c r="F15" s="74" t="s">
        <v>916</v>
      </c>
      <c r="G15" s="74">
        <v>135</v>
      </c>
      <c r="H15" s="74">
        <v>1</v>
      </c>
      <c r="I15" s="74"/>
      <c r="J15" s="74"/>
      <c r="K15" s="73">
        <v>1</v>
      </c>
      <c r="L15" s="73">
        <v>1</v>
      </c>
      <c r="M15" s="73" t="s">
        <v>534</v>
      </c>
      <c r="N15" s="73"/>
      <c r="O15" s="73">
        <v>1</v>
      </c>
      <c r="P15" s="73">
        <v>1</v>
      </c>
      <c r="Q15" s="73">
        <v>1</v>
      </c>
      <c r="R15" s="73"/>
      <c r="S15" s="73"/>
      <c r="T15" s="73"/>
      <c r="U15" s="128">
        <v>5.8</v>
      </c>
      <c r="V15" s="128">
        <v>5.2</v>
      </c>
      <c r="W15" s="128">
        <v>6.2</v>
      </c>
      <c r="X15" s="128">
        <v>5.6</v>
      </c>
      <c r="Y15" s="128">
        <f>SUM(U15:X15)/4</f>
        <v>5.699999999999999</v>
      </c>
      <c r="Z15" s="129">
        <v>45</v>
      </c>
      <c r="AA15" s="73">
        <v>10</v>
      </c>
      <c r="AB15" s="73"/>
      <c r="AC15" s="73">
        <v>15</v>
      </c>
      <c r="AD15" s="73"/>
      <c r="AE15" s="73"/>
      <c r="AF15" s="73">
        <v>10</v>
      </c>
      <c r="AG15" s="73"/>
      <c r="AH15" s="129">
        <f>SUM(Z15:AG15)</f>
        <v>80</v>
      </c>
      <c r="AI15" s="73">
        <v>6.3</v>
      </c>
      <c r="AJ15" s="74" t="s">
        <v>922</v>
      </c>
      <c r="AK15" s="74"/>
      <c r="AL15" s="74" t="s">
        <v>482</v>
      </c>
      <c r="AM15" s="74" t="s">
        <v>421</v>
      </c>
      <c r="AN15" s="74"/>
      <c r="AO15" s="74"/>
      <c r="AP15" s="74"/>
      <c r="AQ15" s="74"/>
      <c r="AR15" s="74"/>
      <c r="AS15" s="74"/>
      <c r="AT15" s="74"/>
      <c r="AU15" s="130" t="s">
        <v>917</v>
      </c>
      <c r="AV15" s="131" t="s">
        <v>918</v>
      </c>
      <c r="AW15" s="131" t="s">
        <v>919</v>
      </c>
      <c r="AX15" s="131" t="s">
        <v>920</v>
      </c>
      <c r="AY15" s="131" t="s">
        <v>921</v>
      </c>
      <c r="AZ15" s="130" t="s">
        <v>955</v>
      </c>
    </row>
    <row r="16" spans="1:52" s="131" customFormat="1" ht="12.75">
      <c r="A16" s="73">
        <v>7</v>
      </c>
      <c r="B16" s="124" t="s">
        <v>607</v>
      </c>
      <c r="C16" s="125" t="s">
        <v>444</v>
      </c>
      <c r="D16" s="73" t="s">
        <v>608</v>
      </c>
      <c r="E16" s="73" t="s">
        <v>473</v>
      </c>
      <c r="F16" s="74" t="s">
        <v>609</v>
      </c>
      <c r="G16" s="74">
        <v>135</v>
      </c>
      <c r="H16" s="74">
        <v>1</v>
      </c>
      <c r="I16" s="74"/>
      <c r="J16" s="74"/>
      <c r="K16" s="73">
        <v>1</v>
      </c>
      <c r="L16" s="73">
        <v>1</v>
      </c>
      <c r="M16" s="73">
        <v>2</v>
      </c>
      <c r="N16" s="73">
        <v>7</v>
      </c>
      <c r="O16" s="73">
        <v>2</v>
      </c>
      <c r="P16" s="73">
        <v>2</v>
      </c>
      <c r="Q16" s="73">
        <v>2</v>
      </c>
      <c r="R16" s="73"/>
      <c r="S16" s="73"/>
      <c r="T16" s="73"/>
      <c r="U16" s="128">
        <v>5.6</v>
      </c>
      <c r="V16" s="128">
        <v>6.6</v>
      </c>
      <c r="W16" s="128">
        <v>5.2</v>
      </c>
      <c r="X16" s="128">
        <v>5.3</v>
      </c>
      <c r="Y16" s="128">
        <f>SUM(U16:X16)/4</f>
        <v>5.675</v>
      </c>
      <c r="Z16" s="129">
        <v>45</v>
      </c>
      <c r="AA16" s="73">
        <v>10</v>
      </c>
      <c r="AB16" s="73"/>
      <c r="AC16" s="73">
        <v>15</v>
      </c>
      <c r="AD16" s="73"/>
      <c r="AE16" s="73"/>
      <c r="AF16" s="73">
        <v>10</v>
      </c>
      <c r="AG16" s="73"/>
      <c r="AH16" s="129">
        <f>SUM(Z16:AG16)</f>
        <v>80</v>
      </c>
      <c r="AI16" s="73">
        <v>5.9</v>
      </c>
      <c r="AJ16" s="74"/>
      <c r="AK16" s="74"/>
      <c r="AL16" s="74" t="s">
        <v>477</v>
      </c>
      <c r="AM16" s="74" t="s">
        <v>421</v>
      </c>
      <c r="AN16" s="74"/>
      <c r="AO16" s="74"/>
      <c r="AP16" s="74"/>
      <c r="AQ16" s="74"/>
      <c r="AR16" s="74"/>
      <c r="AS16" s="74"/>
      <c r="AT16" s="74"/>
      <c r="AU16" s="130" t="s">
        <v>610</v>
      </c>
      <c r="AV16" s="131" t="s">
        <v>611</v>
      </c>
      <c r="AW16" s="131" t="s">
        <v>612</v>
      </c>
      <c r="AX16" s="131" t="s">
        <v>613</v>
      </c>
      <c r="AY16" s="131" t="s">
        <v>421</v>
      </c>
      <c r="AZ16" s="130" t="s">
        <v>565</v>
      </c>
    </row>
    <row r="17" spans="1:52" s="131" customFormat="1" ht="12.75">
      <c r="A17" s="73">
        <v>8</v>
      </c>
      <c r="B17" s="124" t="s">
        <v>1283</v>
      </c>
      <c r="C17" s="125" t="s">
        <v>1284</v>
      </c>
      <c r="D17" s="126">
        <v>37470</v>
      </c>
      <c r="E17" s="73" t="s">
        <v>847</v>
      </c>
      <c r="F17" s="74" t="s">
        <v>1285</v>
      </c>
      <c r="G17" s="127" t="s">
        <v>690</v>
      </c>
      <c r="H17" s="74"/>
      <c r="I17" s="74">
        <v>1</v>
      </c>
      <c r="J17" s="74"/>
      <c r="K17" s="73">
        <v>1</v>
      </c>
      <c r="L17" s="73">
        <v>1</v>
      </c>
      <c r="M17" s="73" t="s">
        <v>475</v>
      </c>
      <c r="N17" s="73">
        <v>6</v>
      </c>
      <c r="O17" s="73">
        <v>2</v>
      </c>
      <c r="P17" s="73" t="s">
        <v>475</v>
      </c>
      <c r="Q17" s="73">
        <v>1</v>
      </c>
      <c r="R17" s="73"/>
      <c r="S17" s="73"/>
      <c r="T17" s="73"/>
      <c r="U17" s="128">
        <v>5</v>
      </c>
      <c r="V17" s="128">
        <v>5.6</v>
      </c>
      <c r="W17" s="128">
        <v>4.6</v>
      </c>
      <c r="X17" s="128">
        <v>6</v>
      </c>
      <c r="Y17" s="128">
        <f>SUM(U17:X17)/4</f>
        <v>5.3</v>
      </c>
      <c r="Z17" s="129">
        <v>45</v>
      </c>
      <c r="AA17" s="73">
        <v>10</v>
      </c>
      <c r="AB17" s="73"/>
      <c r="AC17" s="73">
        <v>15</v>
      </c>
      <c r="AD17" s="73"/>
      <c r="AE17" s="73"/>
      <c r="AF17" s="73">
        <v>10</v>
      </c>
      <c r="AG17" s="73"/>
      <c r="AH17" s="129">
        <f>SUM(Z17:AG17)</f>
        <v>80</v>
      </c>
      <c r="AI17" s="73">
        <v>5.8</v>
      </c>
      <c r="AJ17" s="74"/>
      <c r="AK17" s="74"/>
      <c r="AL17" s="74" t="s">
        <v>482</v>
      </c>
      <c r="AM17" s="74" t="s">
        <v>421</v>
      </c>
      <c r="AN17" s="74"/>
      <c r="AO17" s="74"/>
      <c r="AP17" s="74"/>
      <c r="AQ17" s="74"/>
      <c r="AR17" s="74"/>
      <c r="AS17" s="74"/>
      <c r="AT17" s="74"/>
      <c r="AU17" s="130"/>
      <c r="AV17" s="131" t="s">
        <v>1286</v>
      </c>
      <c r="AW17" s="131" t="s">
        <v>1287</v>
      </c>
      <c r="AX17" s="131" t="s">
        <v>1277</v>
      </c>
      <c r="AY17" s="131" t="s">
        <v>1282</v>
      </c>
      <c r="AZ17" s="130" t="s">
        <v>1015</v>
      </c>
    </row>
    <row r="18" spans="1:52" s="131" customFormat="1" ht="12.75">
      <c r="A18" s="73">
        <v>9</v>
      </c>
      <c r="B18" s="124" t="s">
        <v>1288</v>
      </c>
      <c r="C18" s="125" t="s">
        <v>1289</v>
      </c>
      <c r="D18" s="132">
        <v>37509</v>
      </c>
      <c r="E18" s="73" t="s">
        <v>847</v>
      </c>
      <c r="F18" s="74" t="s">
        <v>1290</v>
      </c>
      <c r="G18" s="74">
        <v>135</v>
      </c>
      <c r="H18" s="74"/>
      <c r="I18" s="74">
        <v>1</v>
      </c>
      <c r="J18" s="74"/>
      <c r="K18" s="73">
        <v>1</v>
      </c>
      <c r="L18" s="73">
        <v>1</v>
      </c>
      <c r="M18" s="73" t="s">
        <v>475</v>
      </c>
      <c r="N18" s="73">
        <v>4</v>
      </c>
      <c r="O18" s="73">
        <v>2</v>
      </c>
      <c r="P18" s="73" t="s">
        <v>475</v>
      </c>
      <c r="Q18" s="73">
        <v>1</v>
      </c>
      <c r="R18" s="73"/>
      <c r="S18" s="73"/>
      <c r="T18" s="73"/>
      <c r="U18" s="128">
        <v>5.4</v>
      </c>
      <c r="V18" s="128">
        <v>5.3</v>
      </c>
      <c r="W18" s="128">
        <v>5.4</v>
      </c>
      <c r="X18" s="128">
        <v>5.3</v>
      </c>
      <c r="Y18" s="128">
        <f>SUM(U18:X18)/4</f>
        <v>5.3500000000000005</v>
      </c>
      <c r="Z18" s="129">
        <v>45</v>
      </c>
      <c r="AA18" s="73">
        <v>10</v>
      </c>
      <c r="AB18" s="73"/>
      <c r="AC18" s="73">
        <v>15</v>
      </c>
      <c r="AD18" s="73"/>
      <c r="AE18" s="73"/>
      <c r="AF18" s="73">
        <v>10</v>
      </c>
      <c r="AG18" s="73"/>
      <c r="AH18" s="129">
        <f>SUM(Z18:AG18)</f>
        <v>80</v>
      </c>
      <c r="AI18" s="73">
        <v>5.7</v>
      </c>
      <c r="AJ18" s="74"/>
      <c r="AK18" s="74"/>
      <c r="AL18" s="74" t="s">
        <v>482</v>
      </c>
      <c r="AM18" s="74" t="s">
        <v>421</v>
      </c>
      <c r="AN18" s="74"/>
      <c r="AO18" s="74"/>
      <c r="AP18" s="74"/>
      <c r="AQ18" s="74"/>
      <c r="AR18" s="74"/>
      <c r="AS18" s="74"/>
      <c r="AT18" s="74"/>
      <c r="AU18" s="130"/>
      <c r="AV18" s="131" t="s">
        <v>1291</v>
      </c>
      <c r="AW18" s="131" t="s">
        <v>1292</v>
      </c>
      <c r="AX18" s="131" t="s">
        <v>1277</v>
      </c>
      <c r="AY18" s="131" t="s">
        <v>1282</v>
      </c>
      <c r="AZ18" s="130" t="s">
        <v>1015</v>
      </c>
    </row>
    <row r="19" spans="1:52" s="131" customFormat="1" ht="12.75">
      <c r="A19" s="73">
        <v>10</v>
      </c>
      <c r="B19" s="124" t="s">
        <v>1197</v>
      </c>
      <c r="C19" s="125" t="s">
        <v>720</v>
      </c>
      <c r="D19" s="126">
        <v>38096</v>
      </c>
      <c r="E19" s="73" t="s">
        <v>485</v>
      </c>
      <c r="F19" s="74" t="s">
        <v>1198</v>
      </c>
      <c r="G19" s="127" t="s">
        <v>690</v>
      </c>
      <c r="H19" s="74"/>
      <c r="I19" s="74">
        <v>2</v>
      </c>
      <c r="J19" s="74"/>
      <c r="K19" s="73">
        <v>1</v>
      </c>
      <c r="L19" s="73">
        <v>1</v>
      </c>
      <c r="M19" s="73">
        <v>2</v>
      </c>
      <c r="N19" s="73">
        <v>6</v>
      </c>
      <c r="O19" s="73">
        <v>2</v>
      </c>
      <c r="P19" s="73">
        <v>2</v>
      </c>
      <c r="Q19" s="73">
        <v>2</v>
      </c>
      <c r="R19" s="73"/>
      <c r="S19" s="73"/>
      <c r="T19" s="73"/>
      <c r="U19" s="128">
        <v>4.7</v>
      </c>
      <c r="V19" s="128">
        <v>5.2</v>
      </c>
      <c r="W19" s="128">
        <v>5.1</v>
      </c>
      <c r="X19" s="128">
        <v>5.7</v>
      </c>
      <c r="Y19" s="128">
        <f>SUM(U19:X19)/4</f>
        <v>5.175</v>
      </c>
      <c r="Z19" s="129">
        <v>45</v>
      </c>
      <c r="AA19" s="73">
        <v>10</v>
      </c>
      <c r="AB19" s="73"/>
      <c r="AC19" s="73">
        <v>15</v>
      </c>
      <c r="AD19" s="73"/>
      <c r="AE19" s="73"/>
      <c r="AF19" s="73">
        <v>10</v>
      </c>
      <c r="AG19" s="73"/>
      <c r="AH19" s="129">
        <f>SUM(Z19:AG19)</f>
        <v>80</v>
      </c>
      <c r="AI19" s="73">
        <v>5.7</v>
      </c>
      <c r="AJ19" s="74" t="s">
        <v>922</v>
      </c>
      <c r="AK19" s="74"/>
      <c r="AL19" s="74" t="s">
        <v>477</v>
      </c>
      <c r="AM19" s="74" t="s">
        <v>421</v>
      </c>
      <c r="AN19" s="74"/>
      <c r="AO19" s="74"/>
      <c r="AP19" s="74"/>
      <c r="AQ19" s="74"/>
      <c r="AR19" s="74"/>
      <c r="AS19" s="74"/>
      <c r="AT19" s="74"/>
      <c r="AU19" s="130" t="s">
        <v>1199</v>
      </c>
      <c r="AV19" s="131" t="s">
        <v>1200</v>
      </c>
      <c r="AW19" s="131" t="s">
        <v>1201</v>
      </c>
      <c r="AX19" s="131" t="s">
        <v>583</v>
      </c>
      <c r="AY19" s="131" t="s">
        <v>421</v>
      </c>
      <c r="AZ19" s="130" t="s">
        <v>573</v>
      </c>
    </row>
    <row r="20" spans="1:52" s="131" customFormat="1" ht="12.75">
      <c r="A20" s="73">
        <v>11</v>
      </c>
      <c r="B20" s="124" t="s">
        <v>607</v>
      </c>
      <c r="C20" s="125" t="s">
        <v>1234</v>
      </c>
      <c r="D20" s="126">
        <v>37786</v>
      </c>
      <c r="E20" s="73" t="s">
        <v>473</v>
      </c>
      <c r="F20" s="74" t="s">
        <v>1235</v>
      </c>
      <c r="G20" s="74">
        <v>135</v>
      </c>
      <c r="H20" s="74"/>
      <c r="I20" s="74">
        <v>1</v>
      </c>
      <c r="J20" s="74"/>
      <c r="K20" s="73">
        <v>1</v>
      </c>
      <c r="L20" s="73">
        <v>1</v>
      </c>
      <c r="M20" s="73">
        <v>2</v>
      </c>
      <c r="N20" s="73">
        <v>3</v>
      </c>
      <c r="O20" s="73">
        <v>2</v>
      </c>
      <c r="P20" s="73">
        <v>2</v>
      </c>
      <c r="Q20" s="73">
        <v>2</v>
      </c>
      <c r="R20" s="73"/>
      <c r="S20" s="73"/>
      <c r="T20" s="73"/>
      <c r="U20" s="128">
        <v>6</v>
      </c>
      <c r="V20" s="128">
        <v>6.5</v>
      </c>
      <c r="W20" s="128">
        <v>4.8</v>
      </c>
      <c r="X20" s="128">
        <v>5.3</v>
      </c>
      <c r="Y20" s="128">
        <f>SUM(U20:X20)/4</f>
        <v>5.65</v>
      </c>
      <c r="Z20" s="129">
        <v>45</v>
      </c>
      <c r="AA20" s="73">
        <v>10</v>
      </c>
      <c r="AB20" s="73"/>
      <c r="AC20" s="73">
        <v>15</v>
      </c>
      <c r="AD20" s="73"/>
      <c r="AE20" s="73"/>
      <c r="AF20" s="73">
        <v>10</v>
      </c>
      <c r="AG20" s="73"/>
      <c r="AH20" s="129">
        <f>SUM(Z20:AG20)</f>
        <v>80</v>
      </c>
      <c r="AI20" s="73">
        <v>5.6</v>
      </c>
      <c r="AJ20" s="74"/>
      <c r="AK20" s="74"/>
      <c r="AL20" s="74" t="s">
        <v>477</v>
      </c>
      <c r="AM20" s="74" t="s">
        <v>421</v>
      </c>
      <c r="AN20" s="74"/>
      <c r="AO20" s="74"/>
      <c r="AP20" s="74"/>
      <c r="AQ20" s="74"/>
      <c r="AR20" s="74"/>
      <c r="AS20" s="74"/>
      <c r="AT20" s="74"/>
      <c r="AU20" s="130" t="s">
        <v>1236</v>
      </c>
      <c r="AV20" s="131" t="s">
        <v>1237</v>
      </c>
      <c r="AW20" s="131" t="s">
        <v>1238</v>
      </c>
      <c r="AX20" s="131" t="s">
        <v>613</v>
      </c>
      <c r="AY20" s="131" t="s">
        <v>931</v>
      </c>
      <c r="AZ20" s="130" t="s">
        <v>1239</v>
      </c>
    </row>
    <row r="21" spans="1:52" s="131" customFormat="1" ht="12.75">
      <c r="A21" s="73">
        <v>12</v>
      </c>
      <c r="B21" s="124" t="s">
        <v>1223</v>
      </c>
      <c r="C21" s="125" t="s">
        <v>1093</v>
      </c>
      <c r="D21" s="126">
        <v>38031</v>
      </c>
      <c r="E21" s="73" t="s">
        <v>485</v>
      </c>
      <c r="F21" s="74" t="s">
        <v>1224</v>
      </c>
      <c r="G21" s="127" t="s">
        <v>690</v>
      </c>
      <c r="H21" s="74"/>
      <c r="I21" s="74"/>
      <c r="J21" s="74"/>
      <c r="K21" s="73">
        <v>1</v>
      </c>
      <c r="L21" s="73">
        <v>1</v>
      </c>
      <c r="M21" s="73">
        <v>2</v>
      </c>
      <c r="N21" s="73">
        <v>4</v>
      </c>
      <c r="O21" s="73">
        <v>2</v>
      </c>
      <c r="P21" s="73">
        <v>2</v>
      </c>
      <c r="Q21" s="73">
        <v>2</v>
      </c>
      <c r="R21" s="73"/>
      <c r="S21" s="73"/>
      <c r="T21" s="73"/>
      <c r="U21" s="128">
        <v>5.4</v>
      </c>
      <c r="V21" s="128">
        <v>6.7</v>
      </c>
      <c r="W21" s="128">
        <v>6.8</v>
      </c>
      <c r="X21" s="128">
        <v>6.6</v>
      </c>
      <c r="Y21" s="128">
        <f>SUM(U21:X21)/4</f>
        <v>6.375</v>
      </c>
      <c r="Z21" s="129">
        <v>50</v>
      </c>
      <c r="AA21" s="73">
        <v>10</v>
      </c>
      <c r="AB21" s="73"/>
      <c r="AC21" s="73">
        <v>15</v>
      </c>
      <c r="AD21" s="73"/>
      <c r="AE21" s="73"/>
      <c r="AF21" s="73"/>
      <c r="AG21" s="73"/>
      <c r="AH21" s="129">
        <f>SUM(Z21:AG21)</f>
        <v>75</v>
      </c>
      <c r="AI21" s="73">
        <v>6.8</v>
      </c>
      <c r="AJ21" s="74"/>
      <c r="AK21" s="74"/>
      <c r="AL21" s="74" t="s">
        <v>477</v>
      </c>
      <c r="AM21" s="74" t="s">
        <v>421</v>
      </c>
      <c r="AN21" s="74"/>
      <c r="AO21" s="74"/>
      <c r="AP21" s="74"/>
      <c r="AQ21" s="74"/>
      <c r="AR21" s="74"/>
      <c r="AS21" s="74"/>
      <c r="AT21" s="74"/>
      <c r="AU21" s="130" t="s">
        <v>1225</v>
      </c>
      <c r="AV21" s="131" t="s">
        <v>1226</v>
      </c>
      <c r="AW21" s="131" t="s">
        <v>1227</v>
      </c>
      <c r="AX21" s="131" t="s">
        <v>775</v>
      </c>
      <c r="AY21" s="131" t="s">
        <v>926</v>
      </c>
      <c r="AZ21" s="130" t="s">
        <v>1069</v>
      </c>
    </row>
    <row r="22" spans="1:52" s="131" customFormat="1" ht="12.75">
      <c r="A22" s="73">
        <v>13</v>
      </c>
      <c r="B22" s="124" t="s">
        <v>1148</v>
      </c>
      <c r="C22" s="125" t="s">
        <v>1296</v>
      </c>
      <c r="D22" s="126">
        <v>37992</v>
      </c>
      <c r="E22" s="73" t="s">
        <v>532</v>
      </c>
      <c r="F22" s="74" t="s">
        <v>1290</v>
      </c>
      <c r="G22" s="74">
        <v>135</v>
      </c>
      <c r="H22" s="74"/>
      <c r="I22" s="74"/>
      <c r="J22" s="74"/>
      <c r="K22" s="73">
        <v>1</v>
      </c>
      <c r="L22" s="73">
        <v>1</v>
      </c>
      <c r="M22" s="73" t="s">
        <v>475</v>
      </c>
      <c r="N22" s="73"/>
      <c r="O22" s="73">
        <v>1</v>
      </c>
      <c r="P22" s="73" t="s">
        <v>475</v>
      </c>
      <c r="Q22" s="73"/>
      <c r="R22" s="73"/>
      <c r="S22" s="73"/>
      <c r="T22" s="73"/>
      <c r="U22" s="128">
        <v>6.5</v>
      </c>
      <c r="V22" s="128">
        <v>5.6</v>
      </c>
      <c r="W22" s="128">
        <v>6.8</v>
      </c>
      <c r="X22" s="128">
        <v>6</v>
      </c>
      <c r="Y22" s="128">
        <f>SUM(U22:X22)/4</f>
        <v>6.225</v>
      </c>
      <c r="Z22" s="129">
        <v>50</v>
      </c>
      <c r="AA22" s="73">
        <v>10</v>
      </c>
      <c r="AB22" s="73"/>
      <c r="AC22" s="73">
        <v>15</v>
      </c>
      <c r="AD22" s="73"/>
      <c r="AE22" s="73"/>
      <c r="AF22" s="73"/>
      <c r="AG22" s="73"/>
      <c r="AH22" s="129">
        <f>SUM(Z22:AG22)</f>
        <v>75</v>
      </c>
      <c r="AI22" s="73">
        <v>6.7</v>
      </c>
      <c r="AJ22" s="74"/>
      <c r="AK22" s="74"/>
      <c r="AL22" s="74" t="s">
        <v>482</v>
      </c>
      <c r="AM22" s="74" t="s">
        <v>421</v>
      </c>
      <c r="AN22" s="74"/>
      <c r="AO22" s="74"/>
      <c r="AP22" s="74"/>
      <c r="AQ22" s="74"/>
      <c r="AR22" s="74"/>
      <c r="AS22" s="74"/>
      <c r="AT22" s="74"/>
      <c r="AU22" s="130"/>
      <c r="AV22" s="131" t="s">
        <v>1301</v>
      </c>
      <c r="AW22" s="131" t="s">
        <v>1302</v>
      </c>
      <c r="AX22" s="131" t="s">
        <v>1277</v>
      </c>
      <c r="AY22" s="131" t="s">
        <v>1282</v>
      </c>
      <c r="AZ22" s="130" t="s">
        <v>1015</v>
      </c>
    </row>
    <row r="23" spans="1:52" s="131" customFormat="1" ht="12.75">
      <c r="A23" s="73">
        <v>14</v>
      </c>
      <c r="B23" s="124" t="s">
        <v>1587</v>
      </c>
      <c r="C23" s="125" t="s">
        <v>471</v>
      </c>
      <c r="D23" s="126">
        <v>38295</v>
      </c>
      <c r="E23" s="73" t="s">
        <v>487</v>
      </c>
      <c r="F23" s="74" t="s">
        <v>488</v>
      </c>
      <c r="G23" s="127" t="s">
        <v>690</v>
      </c>
      <c r="H23" s="74"/>
      <c r="I23" s="74"/>
      <c r="J23" s="74"/>
      <c r="K23" s="73">
        <v>1</v>
      </c>
      <c r="L23" s="73">
        <v>1</v>
      </c>
      <c r="M23" s="73">
        <v>2</v>
      </c>
      <c r="N23" s="73">
        <v>6</v>
      </c>
      <c r="O23" s="73">
        <v>1</v>
      </c>
      <c r="P23" s="73">
        <v>2</v>
      </c>
      <c r="Q23" s="73"/>
      <c r="R23" s="73"/>
      <c r="S23" s="73"/>
      <c r="T23" s="73"/>
      <c r="U23" s="128">
        <v>6.3</v>
      </c>
      <c r="V23" s="128">
        <v>6.1</v>
      </c>
      <c r="W23" s="128">
        <v>6.7</v>
      </c>
      <c r="X23" s="128">
        <v>6</v>
      </c>
      <c r="Y23" s="128">
        <f>SUM(U23:X23)/4</f>
        <v>6.2749999999999995</v>
      </c>
      <c r="Z23" s="129">
        <v>50</v>
      </c>
      <c r="AA23" s="73">
        <v>10</v>
      </c>
      <c r="AB23" s="73"/>
      <c r="AC23" s="73">
        <v>15</v>
      </c>
      <c r="AD23" s="73"/>
      <c r="AE23" s="73"/>
      <c r="AF23" s="73"/>
      <c r="AG23" s="73"/>
      <c r="AH23" s="129">
        <f>SUM(Z23:AG23)</f>
        <v>75</v>
      </c>
      <c r="AI23" s="73">
        <v>6.7</v>
      </c>
      <c r="AJ23" s="74"/>
      <c r="AK23" s="74"/>
      <c r="AL23" s="74" t="s">
        <v>477</v>
      </c>
      <c r="AM23" s="74" t="s">
        <v>421</v>
      </c>
      <c r="AN23" s="74"/>
      <c r="AO23" s="74"/>
      <c r="AP23" s="74"/>
      <c r="AQ23" s="74"/>
      <c r="AR23" s="74"/>
      <c r="AS23" s="74"/>
      <c r="AT23" s="74"/>
      <c r="AU23" s="130" t="s">
        <v>490</v>
      </c>
      <c r="AV23" s="131" t="s">
        <v>1588</v>
      </c>
      <c r="AW23" s="131" t="s">
        <v>491</v>
      </c>
      <c r="AX23" s="131" t="s">
        <v>492</v>
      </c>
      <c r="AY23" s="131" t="s">
        <v>551</v>
      </c>
      <c r="AZ23" s="130" t="s">
        <v>574</v>
      </c>
    </row>
    <row r="24" spans="1:52" s="131" customFormat="1" ht="12.75">
      <c r="A24" s="73">
        <v>15</v>
      </c>
      <c r="B24" s="124" t="s">
        <v>1293</v>
      </c>
      <c r="C24" s="125" t="s">
        <v>194</v>
      </c>
      <c r="D24" s="126">
        <v>38277</v>
      </c>
      <c r="E24" s="73" t="s">
        <v>847</v>
      </c>
      <c r="F24" s="74" t="s">
        <v>1279</v>
      </c>
      <c r="G24" s="74">
        <v>135</v>
      </c>
      <c r="H24" s="74"/>
      <c r="I24" s="74"/>
      <c r="J24" s="74"/>
      <c r="K24" s="73">
        <v>1</v>
      </c>
      <c r="L24" s="73">
        <v>1</v>
      </c>
      <c r="M24" s="73"/>
      <c r="N24" s="73"/>
      <c r="O24" s="73" t="s">
        <v>481</v>
      </c>
      <c r="P24" s="73" t="s">
        <v>481</v>
      </c>
      <c r="Q24" s="73">
        <v>1</v>
      </c>
      <c r="R24" s="73"/>
      <c r="S24" s="73"/>
      <c r="T24" s="73"/>
      <c r="U24" s="128">
        <v>4.8</v>
      </c>
      <c r="V24" s="128">
        <v>5.9</v>
      </c>
      <c r="W24" s="128">
        <v>6.6</v>
      </c>
      <c r="X24" s="128">
        <v>7.1</v>
      </c>
      <c r="Y24" s="128">
        <f>SUM(U24:X24)/4</f>
        <v>6.1</v>
      </c>
      <c r="Z24" s="129">
        <v>50</v>
      </c>
      <c r="AA24" s="73">
        <v>10</v>
      </c>
      <c r="AB24" s="73"/>
      <c r="AC24" s="73">
        <v>15</v>
      </c>
      <c r="AD24" s="73"/>
      <c r="AE24" s="73"/>
      <c r="AF24" s="73"/>
      <c r="AG24" s="73"/>
      <c r="AH24" s="129">
        <f>SUM(Z24:AG24)</f>
        <v>75</v>
      </c>
      <c r="AI24" s="73">
        <v>6.7</v>
      </c>
      <c r="AJ24" s="74"/>
      <c r="AK24" s="74"/>
      <c r="AL24" s="74" t="s">
        <v>482</v>
      </c>
      <c r="AM24" s="74" t="s">
        <v>421</v>
      </c>
      <c r="AN24" s="74"/>
      <c r="AO24" s="74"/>
      <c r="AP24" s="74"/>
      <c r="AQ24" s="74"/>
      <c r="AR24" s="74"/>
      <c r="AS24" s="74"/>
      <c r="AT24" s="74"/>
      <c r="AU24" s="130"/>
      <c r="AV24" s="131" t="s">
        <v>195</v>
      </c>
      <c r="AW24" s="131" t="s">
        <v>196</v>
      </c>
      <c r="AX24" s="131" t="s">
        <v>1277</v>
      </c>
      <c r="AY24" s="131" t="s">
        <v>421</v>
      </c>
      <c r="AZ24" s="130" t="s">
        <v>178</v>
      </c>
    </row>
    <row r="25" spans="1:52" s="131" customFormat="1" ht="12.75">
      <c r="A25" s="73">
        <v>16</v>
      </c>
      <c r="B25" s="124" t="s">
        <v>260</v>
      </c>
      <c r="C25" s="125" t="s">
        <v>261</v>
      </c>
      <c r="D25" s="126">
        <v>38227</v>
      </c>
      <c r="E25" s="73" t="s">
        <v>532</v>
      </c>
      <c r="F25" s="74" t="s">
        <v>255</v>
      </c>
      <c r="G25" s="74">
        <v>135</v>
      </c>
      <c r="H25" s="74"/>
      <c r="I25" s="74"/>
      <c r="J25" s="74"/>
      <c r="K25" s="73">
        <v>1</v>
      </c>
      <c r="L25" s="73">
        <v>1</v>
      </c>
      <c r="M25" s="73">
        <v>2</v>
      </c>
      <c r="N25" s="73">
        <v>6</v>
      </c>
      <c r="O25" s="73">
        <v>2</v>
      </c>
      <c r="P25" s="73">
        <v>2</v>
      </c>
      <c r="Q25" s="73">
        <v>2</v>
      </c>
      <c r="R25" s="73"/>
      <c r="S25" s="73"/>
      <c r="T25" s="73"/>
      <c r="U25" s="128">
        <v>6.6</v>
      </c>
      <c r="V25" s="128">
        <v>5.3</v>
      </c>
      <c r="W25" s="128">
        <v>6.5</v>
      </c>
      <c r="X25" s="128">
        <v>6.8</v>
      </c>
      <c r="Y25" s="128">
        <f>SUM(U25:X25)/4</f>
        <v>6.3</v>
      </c>
      <c r="Z25" s="129">
        <v>50</v>
      </c>
      <c r="AA25" s="73">
        <v>10</v>
      </c>
      <c r="AB25" s="73"/>
      <c r="AC25" s="73">
        <v>15</v>
      </c>
      <c r="AD25" s="73"/>
      <c r="AE25" s="73"/>
      <c r="AF25" s="73"/>
      <c r="AG25" s="73"/>
      <c r="AH25" s="129">
        <f>SUM(Z25:AG25)</f>
        <v>75</v>
      </c>
      <c r="AI25" s="73">
        <v>6.4</v>
      </c>
      <c r="AJ25" s="74" t="s">
        <v>188</v>
      </c>
      <c r="AK25" s="74"/>
      <c r="AL25" s="74" t="s">
        <v>482</v>
      </c>
      <c r="AM25" s="74" t="s">
        <v>421</v>
      </c>
      <c r="AN25" s="74"/>
      <c r="AO25" s="74"/>
      <c r="AP25" s="74"/>
      <c r="AQ25" s="74"/>
      <c r="AR25" s="74"/>
      <c r="AS25" s="74"/>
      <c r="AT25" s="74"/>
      <c r="AU25" s="130" t="s">
        <v>262</v>
      </c>
      <c r="AV25" s="131" t="s">
        <v>263</v>
      </c>
      <c r="AW25" s="131" t="s">
        <v>264</v>
      </c>
      <c r="AX25" s="131" t="s">
        <v>259</v>
      </c>
      <c r="AY25" s="131" t="s">
        <v>938</v>
      </c>
      <c r="AZ25" s="130" t="s">
        <v>253</v>
      </c>
    </row>
    <row r="26" spans="1:52" s="131" customFormat="1" ht="12.75">
      <c r="A26" s="73">
        <v>17</v>
      </c>
      <c r="B26" s="124" t="s">
        <v>678</v>
      </c>
      <c r="C26" s="125" t="s">
        <v>679</v>
      </c>
      <c r="D26" s="126">
        <v>36903</v>
      </c>
      <c r="E26" s="73" t="s">
        <v>532</v>
      </c>
      <c r="F26" s="74" t="s">
        <v>680</v>
      </c>
      <c r="G26" s="127" t="s">
        <v>690</v>
      </c>
      <c r="H26" s="74"/>
      <c r="I26" s="74"/>
      <c r="J26" s="74"/>
      <c r="K26" s="73">
        <v>1</v>
      </c>
      <c r="L26" s="73">
        <v>1</v>
      </c>
      <c r="M26" s="73">
        <v>1</v>
      </c>
      <c r="N26" s="73">
        <v>6</v>
      </c>
      <c r="O26" s="73">
        <v>2</v>
      </c>
      <c r="P26" s="73">
        <v>2</v>
      </c>
      <c r="Q26" s="73">
        <v>2</v>
      </c>
      <c r="R26" s="73">
        <v>2</v>
      </c>
      <c r="S26" s="73"/>
      <c r="T26" s="73"/>
      <c r="U26" s="128">
        <v>5.9</v>
      </c>
      <c r="V26" s="128">
        <v>6.4</v>
      </c>
      <c r="W26" s="128">
        <v>6.5</v>
      </c>
      <c r="X26" s="128">
        <v>6.1</v>
      </c>
      <c r="Y26" s="128">
        <f>SUM(U26:X26)/4</f>
        <v>6.225</v>
      </c>
      <c r="Z26" s="129">
        <v>50</v>
      </c>
      <c r="AA26" s="73">
        <v>10</v>
      </c>
      <c r="AB26" s="73"/>
      <c r="AC26" s="73">
        <v>15</v>
      </c>
      <c r="AD26" s="73"/>
      <c r="AE26" s="73"/>
      <c r="AF26" s="73"/>
      <c r="AG26" s="73"/>
      <c r="AH26" s="129">
        <f>SUM(Z26:AG26)</f>
        <v>75</v>
      </c>
      <c r="AI26" s="73">
        <v>6.1</v>
      </c>
      <c r="AJ26" s="74"/>
      <c r="AK26" s="74"/>
      <c r="AL26" s="74" t="s">
        <v>477</v>
      </c>
      <c r="AM26" s="74" t="s">
        <v>421</v>
      </c>
      <c r="AN26" s="74"/>
      <c r="AO26" s="74"/>
      <c r="AP26" s="74"/>
      <c r="AQ26" s="74"/>
      <c r="AR26" s="74"/>
      <c r="AS26" s="74"/>
      <c r="AT26" s="74"/>
      <c r="AU26" s="130" t="s">
        <v>1431</v>
      </c>
      <c r="AV26" s="131" t="s">
        <v>681</v>
      </c>
      <c r="AW26" s="131" t="s">
        <v>682</v>
      </c>
      <c r="AX26" s="131" t="s">
        <v>683</v>
      </c>
      <c r="AY26" s="131" t="s">
        <v>421</v>
      </c>
      <c r="AZ26" s="130" t="s">
        <v>684</v>
      </c>
    </row>
    <row r="27" spans="1:52" s="131" customFormat="1" ht="12.75">
      <c r="A27" s="73">
        <v>18</v>
      </c>
      <c r="B27" s="124" t="s">
        <v>839</v>
      </c>
      <c r="C27" s="125" t="s">
        <v>577</v>
      </c>
      <c r="D27" s="126" t="s">
        <v>840</v>
      </c>
      <c r="E27" s="73" t="s">
        <v>532</v>
      </c>
      <c r="F27" s="74" t="s">
        <v>730</v>
      </c>
      <c r="G27" s="127" t="s">
        <v>690</v>
      </c>
      <c r="H27" s="74"/>
      <c r="I27" s="74"/>
      <c r="J27" s="74"/>
      <c r="K27" s="73">
        <v>1</v>
      </c>
      <c r="L27" s="73">
        <v>1</v>
      </c>
      <c r="M27" s="73">
        <v>2</v>
      </c>
      <c r="N27" s="73">
        <v>4</v>
      </c>
      <c r="O27" s="73">
        <v>2</v>
      </c>
      <c r="P27" s="73">
        <v>2</v>
      </c>
      <c r="Q27" s="73"/>
      <c r="R27" s="73"/>
      <c r="S27" s="73"/>
      <c r="T27" s="73"/>
      <c r="U27" s="128">
        <v>5.2</v>
      </c>
      <c r="V27" s="128">
        <v>6.6</v>
      </c>
      <c r="W27" s="128">
        <v>6.2</v>
      </c>
      <c r="X27" s="128">
        <v>5.4</v>
      </c>
      <c r="Y27" s="128">
        <f>SUM(U27:X27)/4</f>
        <v>5.85</v>
      </c>
      <c r="Z27" s="129">
        <v>45</v>
      </c>
      <c r="AA27" s="73">
        <v>10</v>
      </c>
      <c r="AB27" s="73"/>
      <c r="AC27" s="73">
        <v>15</v>
      </c>
      <c r="AD27" s="73"/>
      <c r="AE27" s="73"/>
      <c r="AF27" s="73"/>
      <c r="AG27" s="73"/>
      <c r="AH27" s="129">
        <f>SUM(Z27:AG27)</f>
        <v>70</v>
      </c>
      <c r="AI27" s="73">
        <v>6.4</v>
      </c>
      <c r="AJ27" s="74"/>
      <c r="AK27" s="74"/>
      <c r="AL27" s="74" t="s">
        <v>477</v>
      </c>
      <c r="AM27" s="74" t="s">
        <v>421</v>
      </c>
      <c r="AN27" s="74"/>
      <c r="AO27" s="74"/>
      <c r="AP27" s="74"/>
      <c r="AQ27" s="74"/>
      <c r="AR27" s="74"/>
      <c r="AS27" s="74"/>
      <c r="AT27" s="74"/>
      <c r="AU27" s="130" t="s">
        <v>841</v>
      </c>
      <c r="AV27" s="131" t="s">
        <v>842</v>
      </c>
      <c r="AW27" s="131" t="s">
        <v>843</v>
      </c>
      <c r="AX27" s="131" t="s">
        <v>726</v>
      </c>
      <c r="AY27" s="131" t="s">
        <v>727</v>
      </c>
      <c r="AZ27" s="130" t="s">
        <v>734</v>
      </c>
    </row>
    <row r="28" spans="1:52" s="131" customFormat="1" ht="12.75">
      <c r="A28" s="73">
        <v>19</v>
      </c>
      <c r="B28" s="124" t="s">
        <v>1060</v>
      </c>
      <c r="C28" s="125" t="s">
        <v>1266</v>
      </c>
      <c r="D28" s="126">
        <v>37735</v>
      </c>
      <c r="E28" s="73" t="s">
        <v>485</v>
      </c>
      <c r="F28" s="74" t="s">
        <v>1248</v>
      </c>
      <c r="G28" s="127" t="s">
        <v>690</v>
      </c>
      <c r="H28" s="74"/>
      <c r="I28" s="74"/>
      <c r="J28" s="74"/>
      <c r="K28" s="73">
        <v>1</v>
      </c>
      <c r="L28" s="73">
        <v>1</v>
      </c>
      <c r="M28" s="73" t="s">
        <v>475</v>
      </c>
      <c r="N28" s="73">
        <v>6</v>
      </c>
      <c r="O28" s="73">
        <v>2</v>
      </c>
      <c r="P28" s="73">
        <v>2</v>
      </c>
      <c r="Q28" s="73"/>
      <c r="R28" s="73"/>
      <c r="S28" s="73">
        <v>1</v>
      </c>
      <c r="T28" s="73"/>
      <c r="U28" s="128">
        <v>5.2</v>
      </c>
      <c r="V28" s="128">
        <v>6.5</v>
      </c>
      <c r="W28" s="128">
        <v>5.9</v>
      </c>
      <c r="X28" s="128">
        <v>5.8</v>
      </c>
      <c r="Y28" s="128">
        <f>SUM(U28:X28)/4</f>
        <v>5.8500000000000005</v>
      </c>
      <c r="Z28" s="129">
        <v>45</v>
      </c>
      <c r="AA28" s="73">
        <v>10</v>
      </c>
      <c r="AB28" s="73"/>
      <c r="AC28" s="73">
        <v>15</v>
      </c>
      <c r="AD28" s="73"/>
      <c r="AE28" s="73"/>
      <c r="AF28" s="73"/>
      <c r="AG28" s="73"/>
      <c r="AH28" s="129">
        <f>SUM(Z28:AG28)</f>
        <v>70</v>
      </c>
      <c r="AI28" s="73">
        <v>6.2</v>
      </c>
      <c r="AJ28" s="74" t="s">
        <v>1315</v>
      </c>
      <c r="AK28" s="74" t="s">
        <v>751</v>
      </c>
      <c r="AL28" s="74" t="s">
        <v>477</v>
      </c>
      <c r="AM28" s="74" t="s">
        <v>421</v>
      </c>
      <c r="AN28" s="74"/>
      <c r="AO28" s="74"/>
      <c r="AP28" s="74"/>
      <c r="AQ28" s="74"/>
      <c r="AR28" s="74"/>
      <c r="AS28" s="74"/>
      <c r="AT28" s="74"/>
      <c r="AU28" s="130" t="s">
        <v>1249</v>
      </c>
      <c r="AV28" s="131" t="s">
        <v>1250</v>
      </c>
      <c r="AW28" s="131" t="s">
        <v>1251</v>
      </c>
      <c r="AX28" s="131" t="s">
        <v>775</v>
      </c>
      <c r="AY28" s="131" t="s">
        <v>940</v>
      </c>
      <c r="AZ28" s="130" t="s">
        <v>1252</v>
      </c>
    </row>
    <row r="29" spans="1:52" s="131" customFormat="1" ht="12.75">
      <c r="A29" s="73">
        <v>20</v>
      </c>
      <c r="B29" s="124" t="s">
        <v>1022</v>
      </c>
      <c r="C29" s="125" t="s">
        <v>1061</v>
      </c>
      <c r="D29" s="126">
        <v>38159</v>
      </c>
      <c r="E29" s="73" t="s">
        <v>473</v>
      </c>
      <c r="F29" s="74" t="s">
        <v>609</v>
      </c>
      <c r="G29" s="74">
        <v>135</v>
      </c>
      <c r="H29" s="74"/>
      <c r="I29" s="74"/>
      <c r="J29" s="74"/>
      <c r="K29" s="73">
        <v>1</v>
      </c>
      <c r="L29" s="73">
        <v>1</v>
      </c>
      <c r="M29" s="73">
        <v>2</v>
      </c>
      <c r="N29" s="73">
        <v>11</v>
      </c>
      <c r="O29" s="73">
        <v>1</v>
      </c>
      <c r="P29" s="73">
        <v>2</v>
      </c>
      <c r="Q29" s="73" t="s">
        <v>481</v>
      </c>
      <c r="R29" s="73"/>
      <c r="S29" s="73"/>
      <c r="T29" s="73"/>
      <c r="U29" s="128">
        <v>5.6</v>
      </c>
      <c r="V29" s="128">
        <v>6.5</v>
      </c>
      <c r="W29" s="128">
        <v>5.8</v>
      </c>
      <c r="X29" s="128">
        <v>5.6</v>
      </c>
      <c r="Y29" s="128">
        <f>SUM(U29:X29)/4</f>
        <v>5.875</v>
      </c>
      <c r="Z29" s="129">
        <v>45</v>
      </c>
      <c r="AA29" s="73">
        <v>10</v>
      </c>
      <c r="AB29" s="73"/>
      <c r="AC29" s="73">
        <v>15</v>
      </c>
      <c r="AD29" s="73"/>
      <c r="AE29" s="73"/>
      <c r="AF29" s="73"/>
      <c r="AG29" s="73"/>
      <c r="AH29" s="129">
        <f>SUM(Z29:AG29)</f>
        <v>70</v>
      </c>
      <c r="AI29" s="73">
        <v>6</v>
      </c>
      <c r="AJ29" s="74"/>
      <c r="AK29" s="74"/>
      <c r="AL29" s="74" t="s">
        <v>477</v>
      </c>
      <c r="AM29" s="74" t="s">
        <v>421</v>
      </c>
      <c r="AN29" s="74"/>
      <c r="AO29" s="74"/>
      <c r="AP29" s="74"/>
      <c r="AQ29" s="74"/>
      <c r="AR29" s="74"/>
      <c r="AS29" s="74"/>
      <c r="AT29" s="74"/>
      <c r="AU29" s="130" t="s">
        <v>1211</v>
      </c>
      <c r="AV29" s="131" t="s">
        <v>1212</v>
      </c>
      <c r="AW29" s="131" t="s">
        <v>1213</v>
      </c>
      <c r="AX29" s="131" t="s">
        <v>613</v>
      </c>
      <c r="AY29" s="131" t="s">
        <v>421</v>
      </c>
      <c r="AZ29" s="130" t="s">
        <v>962</v>
      </c>
    </row>
    <row r="30" spans="1:52" s="131" customFormat="1" ht="12.75">
      <c r="A30" s="73">
        <v>21</v>
      </c>
      <c r="B30" s="124" t="s">
        <v>593</v>
      </c>
      <c r="C30" s="125" t="s">
        <v>1228</v>
      </c>
      <c r="D30" s="126">
        <v>36911</v>
      </c>
      <c r="E30" s="73" t="s">
        <v>532</v>
      </c>
      <c r="F30" s="74" t="s">
        <v>1229</v>
      </c>
      <c r="G30" s="74">
        <v>135</v>
      </c>
      <c r="H30" s="74"/>
      <c r="I30" s="74"/>
      <c r="J30" s="74"/>
      <c r="K30" s="73">
        <v>1</v>
      </c>
      <c r="L30" s="73">
        <v>1</v>
      </c>
      <c r="M30" s="73">
        <v>2</v>
      </c>
      <c r="N30" s="73">
        <v>6</v>
      </c>
      <c r="O30" s="73">
        <v>2</v>
      </c>
      <c r="P30" s="73">
        <v>2</v>
      </c>
      <c r="Q30" s="73"/>
      <c r="R30" s="73"/>
      <c r="S30" s="73">
        <v>1</v>
      </c>
      <c r="T30" s="73"/>
      <c r="U30" s="128">
        <v>5.5</v>
      </c>
      <c r="V30" s="128">
        <v>6.2</v>
      </c>
      <c r="W30" s="128">
        <v>5.2</v>
      </c>
      <c r="X30" s="128">
        <v>5.5</v>
      </c>
      <c r="Y30" s="128">
        <f>SUM(U30:X30)/4</f>
        <v>5.6</v>
      </c>
      <c r="Z30" s="129">
        <v>45</v>
      </c>
      <c r="AA30" s="73">
        <v>10</v>
      </c>
      <c r="AB30" s="73"/>
      <c r="AC30" s="73">
        <v>15</v>
      </c>
      <c r="AD30" s="73"/>
      <c r="AE30" s="73"/>
      <c r="AF30" s="73"/>
      <c r="AG30" s="73"/>
      <c r="AH30" s="129">
        <f>SUM(Z30:AG30)</f>
        <v>70</v>
      </c>
      <c r="AI30" s="73">
        <v>5.9</v>
      </c>
      <c r="AJ30" s="74"/>
      <c r="AK30" s="74"/>
      <c r="AL30" s="74" t="s">
        <v>477</v>
      </c>
      <c r="AM30" s="74" t="s">
        <v>421</v>
      </c>
      <c r="AN30" s="74"/>
      <c r="AO30" s="74"/>
      <c r="AP30" s="74"/>
      <c r="AQ30" s="74"/>
      <c r="AR30" s="74"/>
      <c r="AS30" s="74"/>
      <c r="AT30" s="74"/>
      <c r="AU30" s="130" t="s">
        <v>1230</v>
      </c>
      <c r="AV30" s="131" t="s">
        <v>1231</v>
      </c>
      <c r="AW30" s="131" t="s">
        <v>1232</v>
      </c>
      <c r="AX30" s="131" t="s">
        <v>1233</v>
      </c>
      <c r="AY30" s="131" t="s">
        <v>926</v>
      </c>
      <c r="AZ30" s="130" t="s">
        <v>1069</v>
      </c>
    </row>
    <row r="31" spans="1:52" s="131" customFormat="1" ht="12.75">
      <c r="A31" s="73">
        <v>22</v>
      </c>
      <c r="B31" s="124" t="s">
        <v>844</v>
      </c>
      <c r="C31" s="125" t="s">
        <v>845</v>
      </c>
      <c r="D31" s="126" t="s">
        <v>846</v>
      </c>
      <c r="E31" s="73" t="s">
        <v>847</v>
      </c>
      <c r="F31" s="74" t="s">
        <v>854</v>
      </c>
      <c r="G31" s="127" t="s">
        <v>690</v>
      </c>
      <c r="H31" s="74"/>
      <c r="I31" s="74"/>
      <c r="J31" s="74"/>
      <c r="K31" s="73" t="s">
        <v>855</v>
      </c>
      <c r="L31" s="73">
        <v>1</v>
      </c>
      <c r="M31" s="73" t="s">
        <v>475</v>
      </c>
      <c r="N31" s="73"/>
      <c r="O31" s="73"/>
      <c r="P31" s="73" t="s">
        <v>475</v>
      </c>
      <c r="Q31" s="73"/>
      <c r="R31" s="73"/>
      <c r="S31" s="73"/>
      <c r="T31" s="73" t="s">
        <v>861</v>
      </c>
      <c r="U31" s="128">
        <v>5.8</v>
      </c>
      <c r="V31" s="128">
        <v>5.9</v>
      </c>
      <c r="W31" s="128">
        <v>5.6</v>
      </c>
      <c r="X31" s="128">
        <v>5.4</v>
      </c>
      <c r="Y31" s="128">
        <f>SUM(U31:X31)/4</f>
        <v>5.674999999999999</v>
      </c>
      <c r="Z31" s="129">
        <v>45</v>
      </c>
      <c r="AA31" s="73">
        <v>10</v>
      </c>
      <c r="AB31" s="73"/>
      <c r="AC31" s="73">
        <v>15</v>
      </c>
      <c r="AD31" s="73"/>
      <c r="AE31" s="73"/>
      <c r="AF31" s="73"/>
      <c r="AG31" s="73"/>
      <c r="AH31" s="129">
        <f>SUM(Z31:AG31)</f>
        <v>70</v>
      </c>
      <c r="AI31" s="73">
        <v>5.8</v>
      </c>
      <c r="AJ31" s="74"/>
      <c r="AK31" s="74"/>
      <c r="AL31" s="74" t="s">
        <v>482</v>
      </c>
      <c r="AM31" s="74" t="s">
        <v>421</v>
      </c>
      <c r="AN31" s="74"/>
      <c r="AO31" s="74"/>
      <c r="AP31" s="74"/>
      <c r="AQ31" s="74"/>
      <c r="AR31" s="74"/>
      <c r="AS31" s="74"/>
      <c r="AT31" s="74"/>
      <c r="AU31" s="130" t="s">
        <v>856</v>
      </c>
      <c r="AV31" s="131" t="s">
        <v>857</v>
      </c>
      <c r="AW31" s="131" t="s">
        <v>858</v>
      </c>
      <c r="AX31" s="131" t="s">
        <v>859</v>
      </c>
      <c r="AY31" s="131" t="s">
        <v>860</v>
      </c>
      <c r="AZ31" s="130" t="s">
        <v>734</v>
      </c>
    </row>
    <row r="32" spans="1:52" s="131" customFormat="1" ht="12.75">
      <c r="A32" s="73">
        <v>23</v>
      </c>
      <c r="B32" s="124" t="s">
        <v>1060</v>
      </c>
      <c r="C32" s="125" t="s">
        <v>891</v>
      </c>
      <c r="D32" s="126">
        <v>37465</v>
      </c>
      <c r="E32" s="73" t="s">
        <v>485</v>
      </c>
      <c r="F32" s="74" t="s">
        <v>1219</v>
      </c>
      <c r="G32" s="127" t="s">
        <v>690</v>
      </c>
      <c r="H32" s="74"/>
      <c r="I32" s="74"/>
      <c r="J32" s="74"/>
      <c r="K32" s="73">
        <v>1</v>
      </c>
      <c r="L32" s="73">
        <v>1</v>
      </c>
      <c r="M32" s="73">
        <v>1</v>
      </c>
      <c r="N32" s="73">
        <v>10</v>
      </c>
      <c r="O32" s="73">
        <v>1</v>
      </c>
      <c r="P32" s="73">
        <v>1</v>
      </c>
      <c r="Q32" s="73">
        <v>1</v>
      </c>
      <c r="R32" s="73">
        <v>1</v>
      </c>
      <c r="S32" s="73"/>
      <c r="T32" s="73"/>
      <c r="U32" s="128">
        <v>5.4</v>
      </c>
      <c r="V32" s="128">
        <v>5.8</v>
      </c>
      <c r="W32" s="128">
        <v>5.3</v>
      </c>
      <c r="X32" s="128">
        <v>6.2</v>
      </c>
      <c r="Y32" s="128">
        <f>SUM(U32:X32)/4</f>
        <v>5.675</v>
      </c>
      <c r="Z32" s="129">
        <v>45</v>
      </c>
      <c r="AA32" s="73">
        <v>10</v>
      </c>
      <c r="AB32" s="73"/>
      <c r="AC32" s="73">
        <v>15</v>
      </c>
      <c r="AD32" s="73"/>
      <c r="AE32" s="73"/>
      <c r="AF32" s="73"/>
      <c r="AG32" s="73"/>
      <c r="AH32" s="129">
        <f>SUM(Z32:AG32)</f>
        <v>70</v>
      </c>
      <c r="AI32" s="73">
        <v>5.8</v>
      </c>
      <c r="AJ32" s="74" t="s">
        <v>810</v>
      </c>
      <c r="AK32" s="74" t="s">
        <v>751</v>
      </c>
      <c r="AL32" s="74" t="s">
        <v>477</v>
      </c>
      <c r="AM32" s="74" t="s">
        <v>421</v>
      </c>
      <c r="AN32" s="74"/>
      <c r="AO32" s="74"/>
      <c r="AP32" s="74"/>
      <c r="AQ32" s="74"/>
      <c r="AR32" s="74"/>
      <c r="AS32" s="74"/>
      <c r="AT32" s="74"/>
      <c r="AU32" s="130" t="s">
        <v>1220</v>
      </c>
      <c r="AV32" s="131" t="s">
        <v>1221</v>
      </c>
      <c r="AW32" s="131" t="s">
        <v>1222</v>
      </c>
      <c r="AX32" s="131" t="s">
        <v>583</v>
      </c>
      <c r="AY32" s="131" t="s">
        <v>929</v>
      </c>
      <c r="AZ32" s="130" t="s">
        <v>1069</v>
      </c>
    </row>
    <row r="33" spans="1:52" s="131" customFormat="1" ht="12.75">
      <c r="A33" s="73">
        <v>24</v>
      </c>
      <c r="B33" s="124" t="s">
        <v>1022</v>
      </c>
      <c r="C33" s="125" t="s">
        <v>658</v>
      </c>
      <c r="D33" s="73" t="s">
        <v>1023</v>
      </c>
      <c r="E33" s="73" t="s">
        <v>473</v>
      </c>
      <c r="F33" s="74" t="s">
        <v>1018</v>
      </c>
      <c r="G33" s="74">
        <v>135</v>
      </c>
      <c r="H33" s="74"/>
      <c r="I33" s="74"/>
      <c r="J33" s="74"/>
      <c r="K33" s="73">
        <v>1</v>
      </c>
      <c r="L33" s="73">
        <v>1</v>
      </c>
      <c r="M33" s="73">
        <v>2</v>
      </c>
      <c r="N33" s="73">
        <v>6</v>
      </c>
      <c r="O33" s="73"/>
      <c r="P33" s="73">
        <v>2</v>
      </c>
      <c r="Q33" s="73">
        <v>2</v>
      </c>
      <c r="R33" s="73"/>
      <c r="S33" s="73"/>
      <c r="T33" s="73"/>
      <c r="U33" s="128">
        <v>6.2</v>
      </c>
      <c r="V33" s="128">
        <v>6.5</v>
      </c>
      <c r="W33" s="128">
        <v>5.6</v>
      </c>
      <c r="X33" s="128">
        <v>5.1</v>
      </c>
      <c r="Y33" s="128">
        <f>SUM(U33:X33)/4</f>
        <v>5.85</v>
      </c>
      <c r="Z33" s="129">
        <v>45</v>
      </c>
      <c r="AA33" s="73">
        <v>10</v>
      </c>
      <c r="AB33" s="73"/>
      <c r="AC33" s="73">
        <v>15</v>
      </c>
      <c r="AD33" s="73"/>
      <c r="AE33" s="73"/>
      <c r="AF33" s="73"/>
      <c r="AG33" s="73"/>
      <c r="AH33" s="129">
        <f>SUM(Z33:AG33)</f>
        <v>70</v>
      </c>
      <c r="AI33" s="73">
        <v>5.7</v>
      </c>
      <c r="AJ33" s="74"/>
      <c r="AK33" s="74"/>
      <c r="AL33" s="74" t="s">
        <v>482</v>
      </c>
      <c r="AM33" s="74" t="s">
        <v>421</v>
      </c>
      <c r="AN33" s="74"/>
      <c r="AO33" s="74"/>
      <c r="AP33" s="74"/>
      <c r="AQ33" s="74"/>
      <c r="AR33" s="74"/>
      <c r="AS33" s="74"/>
      <c r="AT33" s="74"/>
      <c r="AU33" s="130"/>
      <c r="AV33" s="131" t="s">
        <v>1024</v>
      </c>
      <c r="AW33" s="131" t="s">
        <v>1025</v>
      </c>
      <c r="AX33" s="131" t="s">
        <v>613</v>
      </c>
      <c r="AY33" s="131" t="s">
        <v>547</v>
      </c>
      <c r="AZ33" s="130" t="s">
        <v>1015</v>
      </c>
    </row>
    <row r="34" spans="1:52" s="131" customFormat="1" ht="12.75">
      <c r="A34" s="73">
        <v>25</v>
      </c>
      <c r="B34" s="124" t="s">
        <v>559</v>
      </c>
      <c r="C34" s="125" t="s">
        <v>560</v>
      </c>
      <c r="D34" s="126">
        <v>37659</v>
      </c>
      <c r="E34" s="73" t="s">
        <v>473</v>
      </c>
      <c r="F34" s="74" t="s">
        <v>561</v>
      </c>
      <c r="G34" s="127" t="s">
        <v>690</v>
      </c>
      <c r="H34" s="74"/>
      <c r="I34" s="74"/>
      <c r="J34" s="74">
        <v>135</v>
      </c>
      <c r="K34" s="73">
        <v>1</v>
      </c>
      <c r="L34" s="73">
        <v>1</v>
      </c>
      <c r="M34" s="73" t="s">
        <v>481</v>
      </c>
      <c r="N34" s="73">
        <v>1</v>
      </c>
      <c r="O34" s="73">
        <v>1</v>
      </c>
      <c r="P34" s="73">
        <v>2</v>
      </c>
      <c r="Q34" s="73"/>
      <c r="R34" s="73"/>
      <c r="S34" s="73"/>
      <c r="T34" s="73"/>
      <c r="U34" s="128">
        <v>5</v>
      </c>
      <c r="V34" s="128">
        <v>5.2</v>
      </c>
      <c r="W34" s="128">
        <v>5.5</v>
      </c>
      <c r="X34" s="128">
        <v>4.1</v>
      </c>
      <c r="Y34" s="128">
        <f>SUM(U34:X34)/4</f>
        <v>4.949999999999999</v>
      </c>
      <c r="Z34" s="129">
        <v>45</v>
      </c>
      <c r="AA34" s="73">
        <v>10</v>
      </c>
      <c r="AB34" s="73"/>
      <c r="AC34" s="73">
        <v>15</v>
      </c>
      <c r="AD34" s="73"/>
      <c r="AE34" s="73"/>
      <c r="AF34" s="73"/>
      <c r="AG34" s="73"/>
      <c r="AH34" s="129">
        <f>SUM(Z34:AG34)</f>
        <v>70</v>
      </c>
      <c r="AI34" s="73">
        <v>5.7</v>
      </c>
      <c r="AJ34" s="74"/>
      <c r="AK34" s="74"/>
      <c r="AL34" s="74" t="s">
        <v>477</v>
      </c>
      <c r="AM34" s="74" t="s">
        <v>421</v>
      </c>
      <c r="AN34" s="74"/>
      <c r="AO34" s="74"/>
      <c r="AP34" s="74"/>
      <c r="AQ34" s="74"/>
      <c r="AR34" s="74"/>
      <c r="AS34" s="74"/>
      <c r="AT34" s="74"/>
      <c r="AU34" s="130" t="s">
        <v>562</v>
      </c>
      <c r="AV34" s="131" t="s">
        <v>563</v>
      </c>
      <c r="AW34" s="131" t="s">
        <v>564</v>
      </c>
      <c r="AX34" s="131" t="s">
        <v>492</v>
      </c>
      <c r="AY34" s="131" t="s">
        <v>551</v>
      </c>
      <c r="AZ34" s="130" t="s">
        <v>565</v>
      </c>
    </row>
    <row r="35" spans="1:52" s="131" customFormat="1" ht="12.75">
      <c r="A35" s="73">
        <v>26</v>
      </c>
      <c r="B35" s="124" t="s">
        <v>1303</v>
      </c>
      <c r="C35" s="125" t="s">
        <v>471</v>
      </c>
      <c r="D35" s="126">
        <v>38262</v>
      </c>
      <c r="E35" s="73" t="s">
        <v>532</v>
      </c>
      <c r="F35" s="74" t="s">
        <v>1304</v>
      </c>
      <c r="G35" s="127" t="s">
        <v>690</v>
      </c>
      <c r="H35" s="74"/>
      <c r="I35" s="74"/>
      <c r="J35" s="74"/>
      <c r="K35" s="73">
        <v>1</v>
      </c>
      <c r="L35" s="73">
        <v>1</v>
      </c>
      <c r="M35" s="73">
        <v>2</v>
      </c>
      <c r="N35" s="73">
        <v>6</v>
      </c>
      <c r="O35" s="73">
        <v>1</v>
      </c>
      <c r="P35" s="73">
        <v>1</v>
      </c>
      <c r="Q35" s="73"/>
      <c r="R35" s="73"/>
      <c r="S35" s="73"/>
      <c r="T35" s="73"/>
      <c r="U35" s="128">
        <v>4.9</v>
      </c>
      <c r="V35" s="128">
        <v>6.1</v>
      </c>
      <c r="W35" s="128">
        <v>4.1</v>
      </c>
      <c r="X35" s="128">
        <v>5.1</v>
      </c>
      <c r="Y35" s="128">
        <f>SUM(U35:X35)/4</f>
        <v>5.05</v>
      </c>
      <c r="Z35" s="129">
        <v>45</v>
      </c>
      <c r="AA35" s="73">
        <v>10</v>
      </c>
      <c r="AB35" s="73"/>
      <c r="AC35" s="73">
        <v>15</v>
      </c>
      <c r="AD35" s="73"/>
      <c r="AE35" s="73"/>
      <c r="AF35" s="73"/>
      <c r="AG35" s="73"/>
      <c r="AH35" s="129">
        <f>SUM(Z35:AG35)</f>
        <v>70</v>
      </c>
      <c r="AI35" s="73">
        <v>5.7</v>
      </c>
      <c r="AJ35" s="74"/>
      <c r="AK35" s="74"/>
      <c r="AL35" s="74" t="s">
        <v>652</v>
      </c>
      <c r="AM35" s="74" t="s">
        <v>421</v>
      </c>
      <c r="AN35" s="74"/>
      <c r="AO35" s="74"/>
      <c r="AP35" s="74"/>
      <c r="AQ35" s="74"/>
      <c r="AR35" s="74"/>
      <c r="AS35" s="74"/>
      <c r="AT35" s="74"/>
      <c r="AU35" s="130" t="s">
        <v>1305</v>
      </c>
      <c r="AV35" s="131" t="s">
        <v>1306</v>
      </c>
      <c r="AW35" s="131" t="s">
        <v>1307</v>
      </c>
      <c r="AX35" s="131" t="s">
        <v>1185</v>
      </c>
      <c r="AY35" s="131" t="s">
        <v>1186</v>
      </c>
      <c r="AZ35" s="130" t="s">
        <v>1187</v>
      </c>
    </row>
    <row r="36" spans="1:52" s="131" customFormat="1" ht="12.75">
      <c r="A36" s="73">
        <v>27</v>
      </c>
      <c r="B36" s="124" t="s">
        <v>1278</v>
      </c>
      <c r="C36" s="125" t="s">
        <v>1241</v>
      </c>
      <c r="D36" s="126">
        <v>37959</v>
      </c>
      <c r="E36" s="73" t="s">
        <v>847</v>
      </c>
      <c r="F36" s="74" t="s">
        <v>1279</v>
      </c>
      <c r="G36" s="74">
        <v>135</v>
      </c>
      <c r="H36" s="74"/>
      <c r="I36" s="74"/>
      <c r="J36" s="74"/>
      <c r="K36" s="73">
        <v>1</v>
      </c>
      <c r="L36" s="73">
        <v>1</v>
      </c>
      <c r="M36" s="73" t="s">
        <v>475</v>
      </c>
      <c r="N36" s="73"/>
      <c r="O36" s="73">
        <v>2</v>
      </c>
      <c r="P36" s="73" t="s">
        <v>475</v>
      </c>
      <c r="Q36" s="73"/>
      <c r="R36" s="73"/>
      <c r="S36" s="73"/>
      <c r="T36" s="73"/>
      <c r="U36" s="128">
        <v>4.4</v>
      </c>
      <c r="V36" s="128">
        <v>5.2</v>
      </c>
      <c r="W36" s="128">
        <v>5.3</v>
      </c>
      <c r="X36" s="128">
        <v>5.7</v>
      </c>
      <c r="Y36" s="128">
        <f>SUM(U36:X36)/4</f>
        <v>5.15</v>
      </c>
      <c r="Z36" s="129">
        <v>45</v>
      </c>
      <c r="AA36" s="73">
        <v>10</v>
      </c>
      <c r="AB36" s="73"/>
      <c r="AC36" s="73">
        <v>15</v>
      </c>
      <c r="AD36" s="73"/>
      <c r="AE36" s="73"/>
      <c r="AF36" s="73"/>
      <c r="AG36" s="73"/>
      <c r="AH36" s="129">
        <f>SUM(Z36:AG36)</f>
        <v>70</v>
      </c>
      <c r="AI36" s="73">
        <v>5.7</v>
      </c>
      <c r="AJ36" s="74"/>
      <c r="AK36" s="74"/>
      <c r="AL36" s="74" t="s">
        <v>652</v>
      </c>
      <c r="AM36" s="74" t="s">
        <v>421</v>
      </c>
      <c r="AN36" s="74"/>
      <c r="AO36" s="74"/>
      <c r="AP36" s="74"/>
      <c r="AQ36" s="74"/>
      <c r="AR36" s="74"/>
      <c r="AS36" s="74"/>
      <c r="AT36" s="74"/>
      <c r="AU36" s="130"/>
      <c r="AV36" s="131" t="s">
        <v>1280</v>
      </c>
      <c r="AW36" s="131" t="s">
        <v>1281</v>
      </c>
      <c r="AX36" s="131" t="s">
        <v>1277</v>
      </c>
      <c r="AY36" s="131" t="s">
        <v>1282</v>
      </c>
      <c r="AZ36" s="130" t="s">
        <v>1015</v>
      </c>
    </row>
    <row r="37" spans="1:52" s="131" customFormat="1" ht="12.75">
      <c r="A37" s="73">
        <v>28</v>
      </c>
      <c r="B37" s="124" t="s">
        <v>1293</v>
      </c>
      <c r="C37" s="125" t="s">
        <v>1017</v>
      </c>
      <c r="D37" s="126">
        <v>38003</v>
      </c>
      <c r="E37" s="73" t="s">
        <v>847</v>
      </c>
      <c r="F37" s="74" t="s">
        <v>1279</v>
      </c>
      <c r="G37" s="74">
        <v>135</v>
      </c>
      <c r="H37" s="74"/>
      <c r="I37" s="74"/>
      <c r="J37" s="74"/>
      <c r="K37" s="73">
        <v>1</v>
      </c>
      <c r="L37" s="73">
        <v>1</v>
      </c>
      <c r="M37" s="73" t="s">
        <v>475</v>
      </c>
      <c r="N37" s="73">
        <v>4</v>
      </c>
      <c r="O37" s="73">
        <v>2</v>
      </c>
      <c r="P37" s="73" t="s">
        <v>475</v>
      </c>
      <c r="Q37" s="73">
        <v>1</v>
      </c>
      <c r="R37" s="73"/>
      <c r="S37" s="73"/>
      <c r="T37" s="73"/>
      <c r="U37" s="128">
        <v>4.2</v>
      </c>
      <c r="V37" s="128">
        <v>5.9</v>
      </c>
      <c r="W37" s="128">
        <v>5.4</v>
      </c>
      <c r="X37" s="128">
        <v>5.7</v>
      </c>
      <c r="Y37" s="128">
        <f>SUM(U37:X37)/4</f>
        <v>5.300000000000001</v>
      </c>
      <c r="Z37" s="129">
        <v>45</v>
      </c>
      <c r="AA37" s="73">
        <v>10</v>
      </c>
      <c r="AB37" s="73"/>
      <c r="AC37" s="73">
        <v>15</v>
      </c>
      <c r="AD37" s="73"/>
      <c r="AE37" s="73"/>
      <c r="AF37" s="73"/>
      <c r="AG37" s="73"/>
      <c r="AH37" s="129">
        <f>SUM(Z37:AG37)</f>
        <v>70</v>
      </c>
      <c r="AI37" s="73">
        <v>5.7</v>
      </c>
      <c r="AJ37" s="74"/>
      <c r="AK37" s="74"/>
      <c r="AL37" s="74" t="s">
        <v>482</v>
      </c>
      <c r="AM37" s="74" t="s">
        <v>421</v>
      </c>
      <c r="AN37" s="74"/>
      <c r="AO37" s="74"/>
      <c r="AP37" s="74"/>
      <c r="AQ37" s="74"/>
      <c r="AR37" s="74"/>
      <c r="AS37" s="74"/>
      <c r="AT37" s="74"/>
      <c r="AU37" s="130"/>
      <c r="AV37" s="131" t="s">
        <v>1294</v>
      </c>
      <c r="AW37" s="131" t="s">
        <v>1295</v>
      </c>
      <c r="AX37" s="131" t="s">
        <v>1277</v>
      </c>
      <c r="AY37" s="131" t="s">
        <v>1282</v>
      </c>
      <c r="AZ37" s="130" t="s">
        <v>1015</v>
      </c>
    </row>
    <row r="38" spans="1:52" s="131" customFormat="1" ht="12.75">
      <c r="A38" s="73">
        <v>29</v>
      </c>
      <c r="B38" s="124" t="s">
        <v>1308</v>
      </c>
      <c r="C38" s="125" t="s">
        <v>636</v>
      </c>
      <c r="D38" s="126">
        <v>38071</v>
      </c>
      <c r="E38" s="73" t="s">
        <v>485</v>
      </c>
      <c r="F38" s="74" t="s">
        <v>1309</v>
      </c>
      <c r="G38" s="127" t="s">
        <v>690</v>
      </c>
      <c r="H38" s="74"/>
      <c r="I38" s="74"/>
      <c r="J38" s="74"/>
      <c r="K38" s="73">
        <v>1</v>
      </c>
      <c r="L38" s="73">
        <v>1</v>
      </c>
      <c r="M38" s="73">
        <v>2</v>
      </c>
      <c r="N38" s="73">
        <v>10</v>
      </c>
      <c r="O38" s="73">
        <v>2</v>
      </c>
      <c r="P38" s="73">
        <v>2</v>
      </c>
      <c r="Q38" s="73"/>
      <c r="R38" s="73"/>
      <c r="S38" s="73">
        <v>1</v>
      </c>
      <c r="T38" s="73"/>
      <c r="U38" s="128">
        <v>5.1</v>
      </c>
      <c r="V38" s="128">
        <v>5.4</v>
      </c>
      <c r="W38" s="128">
        <v>5.1</v>
      </c>
      <c r="X38" s="128">
        <v>5.2</v>
      </c>
      <c r="Y38" s="128">
        <f>SUM(U38:X38)/4</f>
        <v>5.2</v>
      </c>
      <c r="Z38" s="129">
        <v>45</v>
      </c>
      <c r="AA38" s="73">
        <v>10</v>
      </c>
      <c r="AB38" s="73"/>
      <c r="AC38" s="73">
        <v>15</v>
      </c>
      <c r="AD38" s="73"/>
      <c r="AE38" s="73"/>
      <c r="AF38" s="73"/>
      <c r="AG38" s="73"/>
      <c r="AH38" s="129">
        <f>SUM(Z38:AG38)</f>
        <v>70</v>
      </c>
      <c r="AI38" s="73">
        <v>5.6</v>
      </c>
      <c r="AJ38" s="74"/>
      <c r="AK38" s="74"/>
      <c r="AL38" s="74" t="s">
        <v>482</v>
      </c>
      <c r="AM38" s="74" t="s">
        <v>421</v>
      </c>
      <c r="AN38" s="74"/>
      <c r="AO38" s="74"/>
      <c r="AP38" s="74"/>
      <c r="AQ38" s="74"/>
      <c r="AR38" s="74"/>
      <c r="AS38" s="74"/>
      <c r="AT38" s="74"/>
      <c r="AU38" s="130" t="s">
        <v>1310</v>
      </c>
      <c r="AV38" s="131" t="s">
        <v>1311</v>
      </c>
      <c r="AW38" s="131" t="s">
        <v>1312</v>
      </c>
      <c r="AX38" s="131" t="s">
        <v>1185</v>
      </c>
      <c r="AY38" s="131" t="s">
        <v>1186</v>
      </c>
      <c r="AZ38" s="130" t="s">
        <v>1187</v>
      </c>
    </row>
    <row r="39" spans="1:52" s="131" customFormat="1" ht="12.75">
      <c r="A39" s="73">
        <v>30</v>
      </c>
      <c r="B39" s="124" t="s">
        <v>1016</v>
      </c>
      <c r="C39" s="125" t="s">
        <v>648</v>
      </c>
      <c r="D39" s="126">
        <v>37505</v>
      </c>
      <c r="E39" s="73" t="s">
        <v>532</v>
      </c>
      <c r="F39" s="74" t="s">
        <v>394</v>
      </c>
      <c r="G39" s="74">
        <v>135</v>
      </c>
      <c r="H39" s="74"/>
      <c r="I39" s="74"/>
      <c r="J39" s="74"/>
      <c r="K39" s="73">
        <v>1</v>
      </c>
      <c r="L39" s="73">
        <v>1</v>
      </c>
      <c r="M39" s="73" t="s">
        <v>481</v>
      </c>
      <c r="N39" s="73"/>
      <c r="O39" s="73">
        <v>1</v>
      </c>
      <c r="P39" s="73" t="s">
        <v>481</v>
      </c>
      <c r="Q39" s="73">
        <v>1</v>
      </c>
      <c r="R39" s="73" t="s">
        <v>481</v>
      </c>
      <c r="S39" s="73"/>
      <c r="T39" s="73"/>
      <c r="U39" s="128">
        <v>4.9</v>
      </c>
      <c r="V39" s="128">
        <v>5.3</v>
      </c>
      <c r="W39" s="128">
        <v>6</v>
      </c>
      <c r="X39" s="128">
        <v>5</v>
      </c>
      <c r="Y39" s="128">
        <f>SUM(U39:X39)/4</f>
        <v>5.3</v>
      </c>
      <c r="Z39" s="129">
        <v>45</v>
      </c>
      <c r="AA39" s="73">
        <v>10</v>
      </c>
      <c r="AB39" s="73"/>
      <c r="AC39" s="73">
        <v>15</v>
      </c>
      <c r="AD39" s="73"/>
      <c r="AE39" s="73"/>
      <c r="AF39" s="73"/>
      <c r="AG39" s="73"/>
      <c r="AH39" s="129">
        <f>SUM(Z39:AG39)</f>
        <v>70</v>
      </c>
      <c r="AI39" s="73">
        <v>5.5</v>
      </c>
      <c r="AJ39" s="74" t="s">
        <v>1315</v>
      </c>
      <c r="AK39" s="74" t="s">
        <v>570</v>
      </c>
      <c r="AL39" s="74" t="s">
        <v>652</v>
      </c>
      <c r="AM39" s="74" t="s">
        <v>421</v>
      </c>
      <c r="AN39" s="74"/>
      <c r="AO39" s="74"/>
      <c r="AP39" s="74"/>
      <c r="AQ39" s="74"/>
      <c r="AR39" s="74"/>
      <c r="AS39" s="74"/>
      <c r="AT39" s="74"/>
      <c r="AU39" s="130" t="s">
        <v>395</v>
      </c>
      <c r="AV39" s="131" t="s">
        <v>161</v>
      </c>
      <c r="AW39" s="131" t="s">
        <v>396</v>
      </c>
      <c r="AX39" s="131" t="s">
        <v>397</v>
      </c>
      <c r="AY39" s="131" t="s">
        <v>398</v>
      </c>
      <c r="AZ39" s="130" t="s">
        <v>399</v>
      </c>
    </row>
    <row r="40" spans="1:52" s="131" customFormat="1" ht="12.75">
      <c r="A40" s="73">
        <v>31</v>
      </c>
      <c r="B40" s="124" t="s">
        <v>1271</v>
      </c>
      <c r="C40" s="125" t="s">
        <v>1272</v>
      </c>
      <c r="D40" s="126">
        <v>38272</v>
      </c>
      <c r="E40" s="73" t="s">
        <v>847</v>
      </c>
      <c r="F40" s="74" t="s">
        <v>1273</v>
      </c>
      <c r="G40" s="74">
        <v>135</v>
      </c>
      <c r="H40" s="74"/>
      <c r="I40" s="74"/>
      <c r="J40" s="74"/>
      <c r="K40" s="73">
        <v>1</v>
      </c>
      <c r="L40" s="73">
        <v>1</v>
      </c>
      <c r="M40" s="73">
        <v>2</v>
      </c>
      <c r="N40" s="73">
        <v>4</v>
      </c>
      <c r="O40" s="73">
        <v>1</v>
      </c>
      <c r="P40" s="73">
        <v>2</v>
      </c>
      <c r="Q40" s="73">
        <v>2</v>
      </c>
      <c r="R40" s="73"/>
      <c r="S40" s="73"/>
      <c r="T40" s="73"/>
      <c r="U40" s="128">
        <v>4.4</v>
      </c>
      <c r="V40" s="128">
        <v>5.4</v>
      </c>
      <c r="W40" s="128">
        <v>4.4</v>
      </c>
      <c r="X40" s="128">
        <v>4.7</v>
      </c>
      <c r="Y40" s="128">
        <f>SUM(U40:X40)/4</f>
        <v>4.7250000000000005</v>
      </c>
      <c r="Z40" s="129">
        <v>40</v>
      </c>
      <c r="AA40" s="73">
        <v>10</v>
      </c>
      <c r="AB40" s="73"/>
      <c r="AC40" s="73">
        <v>15</v>
      </c>
      <c r="AD40" s="73"/>
      <c r="AE40" s="73"/>
      <c r="AF40" s="73"/>
      <c r="AG40" s="73"/>
      <c r="AH40" s="129">
        <f>SUM(Z40:AG40)</f>
        <v>65</v>
      </c>
      <c r="AI40" s="73">
        <v>5.1</v>
      </c>
      <c r="AJ40" s="74"/>
      <c r="AK40" s="74"/>
      <c r="AL40" s="74" t="s">
        <v>652</v>
      </c>
      <c r="AM40" s="74" t="s">
        <v>421</v>
      </c>
      <c r="AN40" s="74"/>
      <c r="AO40" s="74"/>
      <c r="AP40" s="74"/>
      <c r="AQ40" s="74"/>
      <c r="AR40" s="74"/>
      <c r="AS40" s="74"/>
      <c r="AT40" s="74"/>
      <c r="AU40" s="130" t="s">
        <v>1274</v>
      </c>
      <c r="AV40" s="131" t="s">
        <v>1275</v>
      </c>
      <c r="AW40" s="131" t="s">
        <v>1276</v>
      </c>
      <c r="AX40" s="131" t="s">
        <v>1277</v>
      </c>
      <c r="AY40" s="131" t="s">
        <v>421</v>
      </c>
      <c r="AZ40" s="130" t="s">
        <v>1045</v>
      </c>
    </row>
    <row r="41" spans="1:52" s="131" customFormat="1" ht="12.75">
      <c r="A41" s="73">
        <v>32</v>
      </c>
      <c r="B41" s="124" t="s">
        <v>685</v>
      </c>
      <c r="C41" s="125" t="s">
        <v>1061</v>
      </c>
      <c r="D41" s="126">
        <v>38349</v>
      </c>
      <c r="E41" s="73" t="s">
        <v>467</v>
      </c>
      <c r="F41" s="74" t="s">
        <v>52</v>
      </c>
      <c r="G41" s="74"/>
      <c r="H41" s="74"/>
      <c r="I41" s="74"/>
      <c r="J41" s="74"/>
      <c r="K41" s="73">
        <v>1</v>
      </c>
      <c r="L41" s="73">
        <v>1</v>
      </c>
      <c r="M41" s="73">
        <v>2</v>
      </c>
      <c r="N41" s="73">
        <v>4</v>
      </c>
      <c r="O41" s="73">
        <v>2</v>
      </c>
      <c r="P41" s="73">
        <v>1</v>
      </c>
      <c r="Q41" s="73"/>
      <c r="R41" s="73"/>
      <c r="S41" s="73"/>
      <c r="T41" s="73"/>
      <c r="U41" s="128">
        <v>5.5</v>
      </c>
      <c r="V41" s="128">
        <v>5.6</v>
      </c>
      <c r="W41" s="128">
        <v>6</v>
      </c>
      <c r="X41" s="128">
        <v>6.5</v>
      </c>
      <c r="Y41" s="128">
        <f>SUM(U41:X41)/4</f>
        <v>5.9</v>
      </c>
      <c r="Z41" s="129">
        <v>45</v>
      </c>
      <c r="AA41" s="73"/>
      <c r="AB41" s="73"/>
      <c r="AC41" s="73">
        <v>15</v>
      </c>
      <c r="AD41" s="73"/>
      <c r="AE41" s="73"/>
      <c r="AF41" s="73"/>
      <c r="AG41" s="73"/>
      <c r="AH41" s="129">
        <f>SUM(Z41:AG41)</f>
        <v>60</v>
      </c>
      <c r="AI41" s="73">
        <v>6.7</v>
      </c>
      <c r="AJ41" s="74"/>
      <c r="AK41" s="74"/>
      <c r="AL41" s="74" t="s">
        <v>482</v>
      </c>
      <c r="AM41" s="74" t="s">
        <v>421</v>
      </c>
      <c r="AN41" s="74"/>
      <c r="AO41" s="74"/>
      <c r="AP41" s="74"/>
      <c r="AQ41" s="74"/>
      <c r="AR41" s="74"/>
      <c r="AS41" s="74"/>
      <c r="AT41" s="74"/>
      <c r="AU41" s="130" t="s">
        <v>53</v>
      </c>
      <c r="AV41" s="131" t="s">
        <v>54</v>
      </c>
      <c r="AW41" s="131" t="s">
        <v>55</v>
      </c>
      <c r="AX41" s="131" t="s">
        <v>492</v>
      </c>
      <c r="AY41" s="131" t="s">
        <v>56</v>
      </c>
      <c r="AZ41" s="130" t="s">
        <v>17</v>
      </c>
    </row>
    <row r="42" spans="1:52" s="131" customFormat="1" ht="12.75">
      <c r="A42" s="73">
        <v>33</v>
      </c>
      <c r="B42" s="124" t="s">
        <v>708</v>
      </c>
      <c r="C42" s="125" t="s">
        <v>155</v>
      </c>
      <c r="D42" s="126">
        <v>37177</v>
      </c>
      <c r="E42" s="73" t="s">
        <v>467</v>
      </c>
      <c r="F42" s="74" t="s">
        <v>709</v>
      </c>
      <c r="G42" s="127" t="s">
        <v>690</v>
      </c>
      <c r="H42" s="74"/>
      <c r="I42" s="74"/>
      <c r="J42" s="74"/>
      <c r="K42" s="73">
        <v>1</v>
      </c>
      <c r="L42" s="73">
        <v>1</v>
      </c>
      <c r="M42" s="73">
        <v>2</v>
      </c>
      <c r="N42" s="73"/>
      <c r="O42" s="73"/>
      <c r="P42" s="73">
        <v>2</v>
      </c>
      <c r="Q42" s="73"/>
      <c r="R42" s="73"/>
      <c r="S42" s="73"/>
      <c r="T42" s="73"/>
      <c r="U42" s="128">
        <v>5</v>
      </c>
      <c r="V42" s="128">
        <v>5.4</v>
      </c>
      <c r="W42" s="128">
        <v>6.1</v>
      </c>
      <c r="X42" s="128">
        <v>4.5</v>
      </c>
      <c r="Y42" s="128">
        <f>SUM(U42:X42)/4</f>
        <v>5.25</v>
      </c>
      <c r="Z42" s="129">
        <v>45</v>
      </c>
      <c r="AA42" s="73"/>
      <c r="AB42" s="73"/>
      <c r="AC42" s="73">
        <v>15</v>
      </c>
      <c r="AD42" s="73"/>
      <c r="AE42" s="73"/>
      <c r="AF42" s="73"/>
      <c r="AG42" s="73"/>
      <c r="AH42" s="129">
        <f>SUM(Z42:AG42)</f>
        <v>60</v>
      </c>
      <c r="AI42" s="73">
        <v>6</v>
      </c>
      <c r="AJ42" s="74"/>
      <c r="AK42" s="74"/>
      <c r="AL42" s="74" t="s">
        <v>652</v>
      </c>
      <c r="AM42" s="74" t="s">
        <v>421</v>
      </c>
      <c r="AN42" s="74"/>
      <c r="AO42" s="74"/>
      <c r="AP42" s="74"/>
      <c r="AQ42" s="74"/>
      <c r="AR42" s="74"/>
      <c r="AS42" s="74"/>
      <c r="AT42" s="74"/>
      <c r="AU42" s="130" t="s">
        <v>710</v>
      </c>
      <c r="AV42" s="131" t="s">
        <v>711</v>
      </c>
      <c r="AW42" s="131" t="s">
        <v>712</v>
      </c>
      <c r="AX42" s="131" t="s">
        <v>1218</v>
      </c>
      <c r="AY42" s="131" t="s">
        <v>421</v>
      </c>
      <c r="AZ42" s="130" t="s">
        <v>1252</v>
      </c>
    </row>
    <row r="43" spans="1:53" s="131" customFormat="1" ht="12.75">
      <c r="A43" s="73">
        <v>34</v>
      </c>
      <c r="B43" s="124" t="s">
        <v>1395</v>
      </c>
      <c r="C43" s="125" t="s">
        <v>1093</v>
      </c>
      <c r="D43" s="126">
        <v>37503</v>
      </c>
      <c r="E43" s="73" t="s">
        <v>467</v>
      </c>
      <c r="F43" s="74" t="s">
        <v>1396</v>
      </c>
      <c r="G43" s="127" t="s">
        <v>690</v>
      </c>
      <c r="H43" s="74"/>
      <c r="I43" s="74"/>
      <c r="J43" s="74"/>
      <c r="K43" s="73">
        <v>1</v>
      </c>
      <c r="L43" s="73">
        <v>1</v>
      </c>
      <c r="M43" s="73">
        <v>2</v>
      </c>
      <c r="N43" s="73">
        <v>8</v>
      </c>
      <c r="O43" s="73">
        <v>1</v>
      </c>
      <c r="P43" s="73">
        <v>2</v>
      </c>
      <c r="Q43" s="73" t="s">
        <v>481</v>
      </c>
      <c r="R43" s="73"/>
      <c r="S43" s="73">
        <v>1</v>
      </c>
      <c r="T43" s="73"/>
      <c r="U43" s="128">
        <v>5.1</v>
      </c>
      <c r="V43" s="128">
        <v>5</v>
      </c>
      <c r="W43" s="128">
        <v>5</v>
      </c>
      <c r="X43" s="128">
        <v>5.2</v>
      </c>
      <c r="Y43" s="128">
        <f>SUM(U43:X43)/4</f>
        <v>5.075</v>
      </c>
      <c r="Z43" s="129">
        <v>45</v>
      </c>
      <c r="AA43" s="73"/>
      <c r="AB43" s="73"/>
      <c r="AC43" s="73">
        <v>15</v>
      </c>
      <c r="AD43" s="73"/>
      <c r="AE43" s="73"/>
      <c r="AF43" s="73"/>
      <c r="AG43" s="73"/>
      <c r="AH43" s="129">
        <f>SUM(Z43:AG43)</f>
        <v>60</v>
      </c>
      <c r="AI43" s="73">
        <v>5.7</v>
      </c>
      <c r="AJ43" s="74"/>
      <c r="AK43" s="74"/>
      <c r="AL43" s="74" t="s">
        <v>477</v>
      </c>
      <c r="AM43" s="74" t="s">
        <v>421</v>
      </c>
      <c r="AN43" s="74"/>
      <c r="AO43" s="74"/>
      <c r="AP43" s="74"/>
      <c r="AQ43" s="74"/>
      <c r="AR43" s="74"/>
      <c r="AS43" s="74"/>
      <c r="AT43" s="74"/>
      <c r="AU43" s="130" t="s">
        <v>342</v>
      </c>
      <c r="AV43" s="131" t="s">
        <v>384</v>
      </c>
      <c r="AW43" s="131" t="s">
        <v>385</v>
      </c>
      <c r="AX43" s="131" t="s">
        <v>814</v>
      </c>
      <c r="AY43" s="131" t="s">
        <v>421</v>
      </c>
      <c r="AZ43" s="130" t="s">
        <v>341</v>
      </c>
      <c r="BA43" s="131" t="s">
        <v>343</v>
      </c>
    </row>
    <row r="44" spans="1:52" s="131" customFormat="1" ht="12.75">
      <c r="A44" s="73">
        <v>35</v>
      </c>
      <c r="B44" s="124" t="s">
        <v>1148</v>
      </c>
      <c r="C44" s="125" t="s">
        <v>1214</v>
      </c>
      <c r="D44" s="126">
        <v>38287</v>
      </c>
      <c r="E44" s="73" t="s">
        <v>467</v>
      </c>
      <c r="F44" s="74" t="s">
        <v>1215</v>
      </c>
      <c r="G44" s="127" t="s">
        <v>690</v>
      </c>
      <c r="H44" s="74"/>
      <c r="I44" s="74"/>
      <c r="J44" s="74"/>
      <c r="K44" s="73">
        <v>1</v>
      </c>
      <c r="L44" s="73">
        <v>1</v>
      </c>
      <c r="M44" s="73">
        <v>2</v>
      </c>
      <c r="N44" s="73">
        <v>6</v>
      </c>
      <c r="O44" s="73">
        <v>2</v>
      </c>
      <c r="P44" s="73">
        <v>2</v>
      </c>
      <c r="Q44" s="73"/>
      <c r="R44" s="73"/>
      <c r="S44" s="73"/>
      <c r="T44" s="73"/>
      <c r="U44" s="128">
        <v>4.2</v>
      </c>
      <c r="V44" s="128">
        <v>6.1</v>
      </c>
      <c r="W44" s="128">
        <v>4.7</v>
      </c>
      <c r="X44" s="128">
        <v>5.1</v>
      </c>
      <c r="Y44" s="128">
        <f>SUM(U44:X44)/4</f>
        <v>5.025</v>
      </c>
      <c r="Z44" s="129">
        <v>45</v>
      </c>
      <c r="AA44" s="73"/>
      <c r="AB44" s="73"/>
      <c r="AC44" s="73">
        <v>15</v>
      </c>
      <c r="AD44" s="73"/>
      <c r="AE44" s="73"/>
      <c r="AF44" s="73"/>
      <c r="AG44" s="73"/>
      <c r="AH44" s="129">
        <f>SUM(Z44:AG44)</f>
        <v>60</v>
      </c>
      <c r="AI44" s="73">
        <v>5.7</v>
      </c>
      <c r="AJ44" s="74"/>
      <c r="AK44" s="74"/>
      <c r="AL44" s="74" t="s">
        <v>477</v>
      </c>
      <c r="AM44" s="74" t="s">
        <v>421</v>
      </c>
      <c r="AN44" s="74"/>
      <c r="AO44" s="74"/>
      <c r="AP44" s="74"/>
      <c r="AQ44" s="74"/>
      <c r="AR44" s="74"/>
      <c r="AS44" s="74"/>
      <c r="AT44" s="74"/>
      <c r="AU44" s="130"/>
      <c r="AV44" s="131" t="s">
        <v>1216</v>
      </c>
      <c r="AW44" s="131" t="s">
        <v>1217</v>
      </c>
      <c r="AX44" s="131" t="s">
        <v>1218</v>
      </c>
      <c r="AY44" s="131" t="s">
        <v>933</v>
      </c>
      <c r="AZ44" s="130" t="s">
        <v>1069</v>
      </c>
    </row>
    <row r="45" spans="1:52" s="131" customFormat="1" ht="12.75">
      <c r="A45" s="73">
        <v>36</v>
      </c>
      <c r="B45" s="124" t="s">
        <v>1202</v>
      </c>
      <c r="C45" s="125" t="s">
        <v>484</v>
      </c>
      <c r="D45" s="126">
        <v>38234</v>
      </c>
      <c r="E45" s="73" t="s">
        <v>467</v>
      </c>
      <c r="F45" s="74" t="s">
        <v>1203</v>
      </c>
      <c r="G45" s="127" t="s">
        <v>690</v>
      </c>
      <c r="H45" s="74"/>
      <c r="I45" s="74"/>
      <c r="J45" s="74"/>
      <c r="K45" s="73">
        <v>1</v>
      </c>
      <c r="L45" s="73">
        <v>1</v>
      </c>
      <c r="M45" s="73">
        <v>2</v>
      </c>
      <c r="N45" s="73">
        <v>8</v>
      </c>
      <c r="O45" s="73">
        <v>2</v>
      </c>
      <c r="P45" s="73">
        <v>2</v>
      </c>
      <c r="Q45" s="73"/>
      <c r="R45" s="73">
        <v>2</v>
      </c>
      <c r="S45" s="73"/>
      <c r="T45" s="73"/>
      <c r="U45" s="128">
        <v>4.3</v>
      </c>
      <c r="V45" s="128">
        <v>4.5</v>
      </c>
      <c r="W45" s="128">
        <v>4.7</v>
      </c>
      <c r="X45" s="128">
        <v>5.1</v>
      </c>
      <c r="Y45" s="128">
        <f>SUM(U45:X45)/4</f>
        <v>4.65</v>
      </c>
      <c r="Z45" s="129">
        <v>40</v>
      </c>
      <c r="AA45" s="73"/>
      <c r="AB45" s="73"/>
      <c r="AC45" s="73">
        <v>15</v>
      </c>
      <c r="AD45" s="73"/>
      <c r="AE45" s="73"/>
      <c r="AF45" s="73"/>
      <c r="AG45" s="73"/>
      <c r="AH45" s="129">
        <f>SUM(Z45:AG45)</f>
        <v>55</v>
      </c>
      <c r="AI45" s="73">
        <v>5.7</v>
      </c>
      <c r="AJ45" s="74"/>
      <c r="AK45" s="74"/>
      <c r="AL45" s="74" t="s">
        <v>477</v>
      </c>
      <c r="AM45" s="74" t="s">
        <v>421</v>
      </c>
      <c r="AN45" s="74"/>
      <c r="AO45" s="74"/>
      <c r="AP45" s="74"/>
      <c r="AQ45" s="74"/>
      <c r="AR45" s="74"/>
      <c r="AS45" s="74"/>
      <c r="AT45" s="74"/>
      <c r="AU45" s="130" t="s">
        <v>1204</v>
      </c>
      <c r="AW45" s="131" t="s">
        <v>1205</v>
      </c>
      <c r="AX45" s="131" t="s">
        <v>548</v>
      </c>
      <c r="AY45" s="131" t="s">
        <v>421</v>
      </c>
      <c r="AZ45" s="130" t="s">
        <v>565</v>
      </c>
    </row>
    <row r="46" spans="1:52" s="131" customFormat="1" ht="12.75">
      <c r="A46" s="73">
        <v>37</v>
      </c>
      <c r="B46" s="124" t="s">
        <v>157</v>
      </c>
      <c r="C46" s="125" t="s">
        <v>1589</v>
      </c>
      <c r="D46" s="126">
        <v>36814</v>
      </c>
      <c r="E46" s="73" t="s">
        <v>467</v>
      </c>
      <c r="F46" s="74" t="s">
        <v>1590</v>
      </c>
      <c r="G46" s="74"/>
      <c r="H46" s="74"/>
      <c r="I46" s="74"/>
      <c r="J46" s="74"/>
      <c r="K46" s="73"/>
      <c r="L46" s="73">
        <v>1</v>
      </c>
      <c r="M46" s="73">
        <v>2</v>
      </c>
      <c r="N46" s="73">
        <v>6</v>
      </c>
      <c r="O46" s="73">
        <v>2</v>
      </c>
      <c r="P46" s="73">
        <v>2</v>
      </c>
      <c r="Q46" s="73"/>
      <c r="R46" s="73"/>
      <c r="S46" s="73">
        <v>1</v>
      </c>
      <c r="T46" s="73"/>
      <c r="U46" s="128">
        <v>3.2</v>
      </c>
      <c r="V46" s="128">
        <v>3.9</v>
      </c>
      <c r="W46" s="128">
        <v>5.3</v>
      </c>
      <c r="X46" s="128">
        <v>5.6</v>
      </c>
      <c r="Y46" s="128">
        <f>SUM(U46:X46)/4</f>
        <v>4.5</v>
      </c>
      <c r="Z46" s="129">
        <v>40</v>
      </c>
      <c r="AA46" s="73"/>
      <c r="AB46" s="73"/>
      <c r="AC46" s="73">
        <v>15</v>
      </c>
      <c r="AD46" s="73"/>
      <c r="AE46" s="73"/>
      <c r="AF46" s="73"/>
      <c r="AG46" s="73"/>
      <c r="AH46" s="129">
        <f>SUM(Z46:AG46)</f>
        <v>55</v>
      </c>
      <c r="AI46" s="73">
        <v>5.2</v>
      </c>
      <c r="AJ46" s="74"/>
      <c r="AK46" s="74"/>
      <c r="AL46" s="74" t="s">
        <v>477</v>
      </c>
      <c r="AM46" s="74" t="s">
        <v>421</v>
      </c>
      <c r="AN46" s="74"/>
      <c r="AO46" s="74"/>
      <c r="AP46" s="74"/>
      <c r="AQ46" s="74"/>
      <c r="AR46" s="74"/>
      <c r="AS46" s="74"/>
      <c r="AT46" s="74"/>
      <c r="AU46" s="130" t="s">
        <v>1591</v>
      </c>
      <c r="AV46" s="131" t="s">
        <v>1592</v>
      </c>
      <c r="AW46" s="131" t="s">
        <v>1593</v>
      </c>
      <c r="AX46" s="131" t="s">
        <v>1594</v>
      </c>
      <c r="AY46" s="131" t="s">
        <v>1595</v>
      </c>
      <c r="AZ46" s="130" t="s">
        <v>1596</v>
      </c>
    </row>
    <row r="47" spans="1:53" s="181" customFormat="1" ht="12.75">
      <c r="A47" s="73">
        <v>38</v>
      </c>
      <c r="B47" s="124" t="s">
        <v>1313</v>
      </c>
      <c r="C47" s="125" t="s">
        <v>471</v>
      </c>
      <c r="D47" s="126">
        <v>37868</v>
      </c>
      <c r="E47" s="73" t="s">
        <v>467</v>
      </c>
      <c r="F47" s="74" t="s">
        <v>1314</v>
      </c>
      <c r="G47" s="127" t="s">
        <v>690</v>
      </c>
      <c r="H47" s="74"/>
      <c r="I47" s="74"/>
      <c r="J47" s="74"/>
      <c r="K47" s="73">
        <v>1</v>
      </c>
      <c r="L47" s="73">
        <v>1</v>
      </c>
      <c r="M47" s="73">
        <v>2</v>
      </c>
      <c r="N47" s="73">
        <v>6</v>
      </c>
      <c r="O47" s="73">
        <v>2</v>
      </c>
      <c r="P47" s="73">
        <v>2</v>
      </c>
      <c r="Q47" s="73"/>
      <c r="R47" s="73"/>
      <c r="S47" s="73">
        <v>1</v>
      </c>
      <c r="T47" s="73"/>
      <c r="U47" s="128">
        <v>5</v>
      </c>
      <c r="V47" s="128">
        <v>5.1</v>
      </c>
      <c r="W47" s="128">
        <v>3.7</v>
      </c>
      <c r="X47" s="128">
        <v>3.9</v>
      </c>
      <c r="Y47" s="128">
        <f>SUM(U47:X47)/4</f>
        <v>4.425</v>
      </c>
      <c r="Z47" s="129">
        <v>40</v>
      </c>
      <c r="AA47" s="73"/>
      <c r="AB47" s="73"/>
      <c r="AC47" s="73">
        <v>15</v>
      </c>
      <c r="AD47" s="73"/>
      <c r="AE47" s="73"/>
      <c r="AF47" s="73"/>
      <c r="AG47" s="73"/>
      <c r="AH47" s="129">
        <f>SUM(Z47:AG47)</f>
        <v>55</v>
      </c>
      <c r="AI47" s="73">
        <v>5.1</v>
      </c>
      <c r="AJ47" s="74" t="s">
        <v>751</v>
      </c>
      <c r="AK47" s="74" t="s">
        <v>1315</v>
      </c>
      <c r="AL47" s="74" t="s">
        <v>652</v>
      </c>
      <c r="AM47" s="74" t="s">
        <v>421</v>
      </c>
      <c r="AN47" s="74"/>
      <c r="AO47" s="74"/>
      <c r="AP47" s="74"/>
      <c r="AQ47" s="74"/>
      <c r="AR47" s="74"/>
      <c r="AS47" s="74"/>
      <c r="AT47" s="74"/>
      <c r="AU47" s="130" t="s">
        <v>1321</v>
      </c>
      <c r="AV47" s="131" t="s">
        <v>1322</v>
      </c>
      <c r="AW47" s="131" t="s">
        <v>1323</v>
      </c>
      <c r="AX47" s="131" t="s">
        <v>1185</v>
      </c>
      <c r="AY47" s="131" t="s">
        <v>1186</v>
      </c>
      <c r="AZ47" s="130" t="s">
        <v>1187</v>
      </c>
      <c r="BA47" s="131"/>
    </row>
    <row r="48" spans="1:52" s="181" customFormat="1" ht="12.75">
      <c r="A48" s="73">
        <v>39</v>
      </c>
      <c r="B48" s="174" t="s">
        <v>1141</v>
      </c>
      <c r="C48" s="175" t="s">
        <v>1374</v>
      </c>
      <c r="D48" s="176">
        <v>38298</v>
      </c>
      <c r="E48" s="173" t="s">
        <v>532</v>
      </c>
      <c r="F48" s="177" t="s">
        <v>1143</v>
      </c>
      <c r="G48" s="177">
        <v>135</v>
      </c>
      <c r="H48" s="177"/>
      <c r="I48" s="177"/>
      <c r="J48" s="177"/>
      <c r="K48" s="173">
        <v>1</v>
      </c>
      <c r="L48" s="173"/>
      <c r="M48" s="173"/>
      <c r="N48" s="173">
        <v>3</v>
      </c>
      <c r="O48" s="173"/>
      <c r="P48" s="173"/>
      <c r="Q48" s="173"/>
      <c r="R48" s="173"/>
      <c r="S48" s="173"/>
      <c r="T48" s="173" t="s">
        <v>248</v>
      </c>
      <c r="U48" s="178">
        <v>5.5</v>
      </c>
      <c r="V48" s="178">
        <v>4</v>
      </c>
      <c r="W48" s="178">
        <v>4</v>
      </c>
      <c r="X48" s="178">
        <v>5</v>
      </c>
      <c r="Y48" s="178">
        <f>SUM(U48:X48)/4</f>
        <v>4.625</v>
      </c>
      <c r="Z48" s="179">
        <v>40</v>
      </c>
      <c r="AA48" s="173"/>
      <c r="AB48" s="173"/>
      <c r="AC48" s="173">
        <v>15</v>
      </c>
      <c r="AD48" s="173"/>
      <c r="AE48" s="173"/>
      <c r="AF48" s="173"/>
      <c r="AG48" s="173"/>
      <c r="AH48" s="179">
        <f>SUM(Z48:AG48)</f>
        <v>55</v>
      </c>
      <c r="AI48" s="173"/>
      <c r="AJ48" s="177"/>
      <c r="AK48" s="177"/>
      <c r="AL48" s="177"/>
      <c r="AM48" s="177" t="s">
        <v>421</v>
      </c>
      <c r="AN48" s="177"/>
      <c r="AO48" s="177"/>
      <c r="AP48" s="177"/>
      <c r="AQ48" s="177"/>
      <c r="AR48" s="177"/>
      <c r="AS48" s="177"/>
      <c r="AT48" s="177"/>
      <c r="AU48" s="180"/>
      <c r="AV48" s="181" t="s">
        <v>1145</v>
      </c>
      <c r="AW48" s="181" t="s">
        <v>1146</v>
      </c>
      <c r="AZ48" s="180" t="s">
        <v>178</v>
      </c>
    </row>
    <row r="49" spans="1:53" ht="12.75">
      <c r="A49" s="73">
        <v>40</v>
      </c>
      <c r="B49" s="174" t="s">
        <v>1345</v>
      </c>
      <c r="C49" s="175" t="s">
        <v>1093</v>
      </c>
      <c r="D49" s="176">
        <v>37938</v>
      </c>
      <c r="E49" s="173" t="s">
        <v>473</v>
      </c>
      <c r="F49" s="177" t="s">
        <v>1076</v>
      </c>
      <c r="G49" s="177">
        <v>135</v>
      </c>
      <c r="H49" s="177"/>
      <c r="I49" s="177"/>
      <c r="J49" s="177"/>
      <c r="K49" s="173">
        <v>1</v>
      </c>
      <c r="L49" s="173">
        <v>1</v>
      </c>
      <c r="M49" s="173">
        <v>3</v>
      </c>
      <c r="N49" s="173"/>
      <c r="O49" s="173">
        <v>3</v>
      </c>
      <c r="P49" s="173"/>
      <c r="Q49" s="173">
        <v>3</v>
      </c>
      <c r="R49" s="173">
        <v>2</v>
      </c>
      <c r="S49" s="173"/>
      <c r="T49" s="173"/>
      <c r="U49" s="178">
        <v>5</v>
      </c>
      <c r="V49" s="178">
        <v>5.1</v>
      </c>
      <c r="W49" s="178">
        <v>4</v>
      </c>
      <c r="X49" s="178">
        <v>5</v>
      </c>
      <c r="Y49" s="178">
        <f>SUM(U49:X49)/4</f>
        <v>4.775</v>
      </c>
      <c r="Z49" s="179">
        <v>40</v>
      </c>
      <c r="AA49" s="173"/>
      <c r="AB49" s="173"/>
      <c r="AC49" s="173">
        <v>15</v>
      </c>
      <c r="AD49" s="173"/>
      <c r="AE49" s="173"/>
      <c r="AF49" s="173"/>
      <c r="AG49" s="173"/>
      <c r="AH49" s="179">
        <f>SUM(Z49:AG49)</f>
        <v>55</v>
      </c>
      <c r="AI49" s="173"/>
      <c r="AJ49" s="177" t="s">
        <v>188</v>
      </c>
      <c r="AK49" s="177"/>
      <c r="AL49" s="177"/>
      <c r="AM49" s="177" t="s">
        <v>421</v>
      </c>
      <c r="AN49" s="177"/>
      <c r="AO49" s="177"/>
      <c r="AP49" s="177"/>
      <c r="AQ49" s="177"/>
      <c r="AR49" s="177"/>
      <c r="AS49" s="177"/>
      <c r="AT49" s="177"/>
      <c r="AU49" s="180" t="s">
        <v>1346</v>
      </c>
      <c r="AV49" s="181" t="s">
        <v>148</v>
      </c>
      <c r="AW49" s="181" t="s">
        <v>149</v>
      </c>
      <c r="AX49" s="181" t="s">
        <v>1080</v>
      </c>
      <c r="AY49" s="181" t="s">
        <v>421</v>
      </c>
      <c r="AZ49" s="180" t="s">
        <v>1347</v>
      </c>
      <c r="BA49" s="181"/>
    </row>
    <row r="50" spans="1:52" s="83" customFormat="1" ht="12.75">
      <c r="A50" s="168"/>
      <c r="B50" s="167" t="s">
        <v>1835</v>
      </c>
      <c r="D50" s="169"/>
      <c r="E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70"/>
      <c r="V50" s="170"/>
      <c r="W50" s="170"/>
      <c r="X50" s="170"/>
      <c r="Y50" s="170"/>
      <c r="Z50" s="171"/>
      <c r="AA50" s="168"/>
      <c r="AB50" s="168"/>
      <c r="AC50" s="168"/>
      <c r="AD50" s="168"/>
      <c r="AE50" s="168"/>
      <c r="AF50" s="168"/>
      <c r="AG50" s="168"/>
      <c r="AH50" s="168"/>
      <c r="AI50" s="168"/>
      <c r="AU50" s="82"/>
      <c r="AZ50" s="82"/>
    </row>
    <row r="51" spans="1:52" s="131" customFormat="1" ht="12.75">
      <c r="A51" s="73">
        <v>41</v>
      </c>
      <c r="B51" s="124" t="s">
        <v>66</v>
      </c>
      <c r="C51" s="125" t="s">
        <v>618</v>
      </c>
      <c r="D51" s="126">
        <v>36807</v>
      </c>
      <c r="E51" s="73" t="s">
        <v>467</v>
      </c>
      <c r="F51" s="74" t="s">
        <v>1597</v>
      </c>
      <c r="G51" s="74"/>
      <c r="H51" s="74"/>
      <c r="I51" s="74"/>
      <c r="J51" s="74"/>
      <c r="K51" s="73"/>
      <c r="L51" s="73">
        <v>1</v>
      </c>
      <c r="M51" s="73">
        <v>4</v>
      </c>
      <c r="N51" s="73">
        <v>6</v>
      </c>
      <c r="O51" s="73">
        <v>1</v>
      </c>
      <c r="P51" s="73">
        <v>2</v>
      </c>
      <c r="Q51" s="73">
        <v>1</v>
      </c>
      <c r="R51" s="73">
        <v>1</v>
      </c>
      <c r="S51" s="73">
        <v>2</v>
      </c>
      <c r="T51" s="73"/>
      <c r="U51" s="128">
        <v>5.5</v>
      </c>
      <c r="V51" s="128">
        <v>5.2</v>
      </c>
      <c r="W51" s="128">
        <v>5.6</v>
      </c>
      <c r="X51" s="128">
        <v>5</v>
      </c>
      <c r="Y51" s="128">
        <f>SUM(U51:X51)/4</f>
        <v>5.324999999999999</v>
      </c>
      <c r="Z51" s="129">
        <v>45</v>
      </c>
      <c r="AA51" s="73"/>
      <c r="AB51" s="73"/>
      <c r="AC51" s="73">
        <v>15</v>
      </c>
      <c r="AD51" s="73"/>
      <c r="AE51" s="73"/>
      <c r="AF51" s="73"/>
      <c r="AG51" s="73"/>
      <c r="AH51" s="129">
        <f>SUM(Z51:AG51)</f>
        <v>60</v>
      </c>
      <c r="AI51" s="73">
        <v>5.7</v>
      </c>
      <c r="AJ51" s="74"/>
      <c r="AK51" s="74"/>
      <c r="AL51" s="74" t="s">
        <v>482</v>
      </c>
      <c r="AM51" s="74" t="s">
        <v>421</v>
      </c>
      <c r="AN51" s="74"/>
      <c r="AO51" s="74"/>
      <c r="AP51" s="74"/>
      <c r="AQ51" s="74"/>
      <c r="AR51" s="74"/>
      <c r="AS51" s="74"/>
      <c r="AT51" s="74"/>
      <c r="AU51" s="130" t="s">
        <v>1598</v>
      </c>
      <c r="AV51" s="131" t="s">
        <v>1599</v>
      </c>
      <c r="AW51" s="131" t="s">
        <v>1600</v>
      </c>
      <c r="AX51" s="131" t="s">
        <v>1601</v>
      </c>
      <c r="AY51" s="131" t="s">
        <v>943</v>
      </c>
      <c r="AZ51" s="130" t="s">
        <v>1602</v>
      </c>
    </row>
    <row r="54" ht="12.75">
      <c r="F54" s="71"/>
    </row>
  </sheetData>
  <sheetProtection/>
  <mergeCells count="27">
    <mergeCell ref="AM7:AN7"/>
    <mergeCell ref="AO7:AS7"/>
    <mergeCell ref="AT7:AT9"/>
    <mergeCell ref="AM8:AM9"/>
    <mergeCell ref="AN8:AN9"/>
    <mergeCell ref="AO8:AP8"/>
    <mergeCell ref="AQ8:AS8"/>
    <mergeCell ref="AF7:AG8"/>
    <mergeCell ref="AH7:AH9"/>
    <mergeCell ref="AI7:AI9"/>
    <mergeCell ref="AJ7:AJ9"/>
    <mergeCell ref="AK7:AK9"/>
    <mergeCell ref="AL7:AL9"/>
    <mergeCell ref="K7:T8"/>
    <mergeCell ref="U7:X8"/>
    <mergeCell ref="Y7:Y9"/>
    <mergeCell ref="Z7:Z9"/>
    <mergeCell ref="AA7:AB8"/>
    <mergeCell ref="AC7:AE8"/>
    <mergeCell ref="A4:J4"/>
    <mergeCell ref="A5:J5"/>
    <mergeCell ref="A7:A9"/>
    <mergeCell ref="B7:C9"/>
    <mergeCell ref="D7:D9"/>
    <mergeCell ref="E7:E9"/>
    <mergeCell ref="F7:F9"/>
    <mergeCell ref="G7:J8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B82"/>
  <sheetViews>
    <sheetView zoomScalePageLayoutView="0" workbookViewId="0" topLeftCell="A1">
      <pane ySplit="8" topLeftCell="A9" activePane="bottomLeft" state="frozen"/>
      <selection pane="topLeft" activeCell="B1" sqref="B1"/>
      <selection pane="bottomLeft" activeCell="A3" sqref="A3:IV3"/>
    </sheetView>
  </sheetViews>
  <sheetFormatPr defaultColWidth="9.33203125" defaultRowHeight="12.75"/>
  <cols>
    <col min="1" max="1" width="4.33203125" style="5" customWidth="1"/>
    <col min="2" max="2" width="13.33203125" style="0" customWidth="1"/>
    <col min="4" max="4" width="10.5" style="5" bestFit="1" customWidth="1"/>
    <col min="5" max="5" width="9.33203125" style="5" customWidth="1"/>
    <col min="6" max="6" width="45" style="0" customWidth="1"/>
    <col min="7" max="10" width="5.33203125" style="0" customWidth="1"/>
    <col min="11" max="20" width="3.5" style="7" customWidth="1"/>
    <col min="21" max="24" width="3.5" style="8" customWidth="1"/>
    <col min="25" max="25" width="6.33203125" style="8" customWidth="1"/>
    <col min="26" max="26" width="6.33203125" style="10" customWidth="1"/>
    <col min="27" max="27" width="5.16015625" style="5" bestFit="1" customWidth="1"/>
    <col min="28" max="28" width="4.16015625" style="5" bestFit="1" customWidth="1"/>
    <col min="29" max="32" width="4" style="5" bestFit="1" customWidth="1"/>
    <col min="33" max="33" width="5.16015625" style="5" customWidth="1"/>
    <col min="34" max="34" width="7.5" style="5" customWidth="1"/>
    <col min="35" max="35" width="4.5" style="5" customWidth="1"/>
    <col min="36" max="37" width="4.5" style="0" customWidth="1"/>
    <col min="38" max="38" width="7.33203125" style="0" customWidth="1"/>
    <col min="39" max="39" width="39.5" style="0" customWidth="1"/>
    <col min="40" max="40" width="7.33203125" style="0" customWidth="1"/>
    <col min="41" max="41" width="4.16015625" style="0" bestFit="1" customWidth="1"/>
    <col min="42" max="42" width="4" style="0" bestFit="1" customWidth="1"/>
    <col min="43" max="43" width="6" style="0" bestFit="1" customWidth="1"/>
    <col min="44" max="45" width="5" style="0" bestFit="1" customWidth="1"/>
    <col min="46" max="46" width="4.5" style="0" customWidth="1"/>
    <col min="47" max="47" width="9.33203125" style="31" customWidth="1"/>
    <col min="52" max="52" width="9.33203125" style="31" customWidth="1"/>
  </cols>
  <sheetData>
    <row r="1" ht="12.75">
      <c r="A1" s="5" t="s">
        <v>419</v>
      </c>
    </row>
    <row r="2" ht="12.75">
      <c r="A2" s="5" t="s">
        <v>420</v>
      </c>
    </row>
    <row r="3" spans="1:46" ht="12.75">
      <c r="A3" s="315" t="s">
        <v>2083</v>
      </c>
      <c r="B3" s="315"/>
      <c r="C3" s="315"/>
      <c r="D3" s="315"/>
      <c r="E3" s="315"/>
      <c r="F3" s="315"/>
      <c r="G3" s="315"/>
      <c r="H3" s="315"/>
      <c r="I3" s="315"/>
      <c r="J3" s="315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</row>
    <row r="4" spans="1:46" ht="12.75">
      <c r="A4" s="315" t="s">
        <v>2088</v>
      </c>
      <c r="B4" s="315"/>
      <c r="C4" s="315"/>
      <c r="D4" s="315"/>
      <c r="E4" s="315"/>
      <c r="F4" s="315"/>
      <c r="G4" s="315"/>
      <c r="H4" s="315"/>
      <c r="I4" s="315"/>
      <c r="J4" s="31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ht="12.75"/>
    <row r="6" spans="1:46" ht="12.75">
      <c r="A6" s="255" t="s">
        <v>421</v>
      </c>
      <c r="B6" s="258" t="s">
        <v>422</v>
      </c>
      <c r="C6" s="259"/>
      <c r="D6" s="255" t="s">
        <v>423</v>
      </c>
      <c r="E6" s="255" t="s">
        <v>424</v>
      </c>
      <c r="F6" s="255" t="s">
        <v>425</v>
      </c>
      <c r="G6" s="258" t="s">
        <v>426</v>
      </c>
      <c r="H6" s="264"/>
      <c r="I6" s="264"/>
      <c r="J6" s="259"/>
      <c r="K6" s="266" t="s">
        <v>431</v>
      </c>
      <c r="L6" s="266"/>
      <c r="M6" s="266"/>
      <c r="N6" s="266"/>
      <c r="O6" s="266"/>
      <c r="P6" s="266"/>
      <c r="Q6" s="266"/>
      <c r="R6" s="266"/>
      <c r="S6" s="266"/>
      <c r="T6" s="266"/>
      <c r="U6" s="267" t="s">
        <v>432</v>
      </c>
      <c r="V6" s="267"/>
      <c r="W6" s="267"/>
      <c r="X6" s="267"/>
      <c r="Y6" s="268" t="s">
        <v>433</v>
      </c>
      <c r="Z6" s="271" t="s">
        <v>434</v>
      </c>
      <c r="AA6" s="274" t="s">
        <v>448</v>
      </c>
      <c r="AB6" s="275"/>
      <c r="AC6" s="274" t="s">
        <v>449</v>
      </c>
      <c r="AD6" s="278"/>
      <c r="AE6" s="275"/>
      <c r="AF6" s="274" t="s">
        <v>450</v>
      </c>
      <c r="AG6" s="275"/>
      <c r="AH6" s="266" t="s">
        <v>451</v>
      </c>
      <c r="AI6" s="266" t="s">
        <v>489</v>
      </c>
      <c r="AJ6" s="280" t="s">
        <v>452</v>
      </c>
      <c r="AK6" s="280" t="s">
        <v>453</v>
      </c>
      <c r="AL6" s="280" t="s">
        <v>454</v>
      </c>
      <c r="AM6" s="283" t="s">
        <v>455</v>
      </c>
      <c r="AN6" s="284"/>
      <c r="AO6" s="266" t="s">
        <v>456</v>
      </c>
      <c r="AP6" s="266"/>
      <c r="AQ6" s="266"/>
      <c r="AR6" s="266"/>
      <c r="AS6" s="266"/>
      <c r="AT6" s="266" t="s">
        <v>457</v>
      </c>
    </row>
    <row r="7" spans="1:46" ht="12.75">
      <c r="A7" s="256"/>
      <c r="B7" s="260"/>
      <c r="C7" s="261"/>
      <c r="D7" s="256"/>
      <c r="E7" s="256"/>
      <c r="F7" s="256"/>
      <c r="G7" s="262"/>
      <c r="H7" s="265"/>
      <c r="I7" s="265"/>
      <c r="J7" s="263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7"/>
      <c r="V7" s="267"/>
      <c r="W7" s="267"/>
      <c r="X7" s="267"/>
      <c r="Y7" s="269"/>
      <c r="Z7" s="272"/>
      <c r="AA7" s="276"/>
      <c r="AB7" s="277"/>
      <c r="AC7" s="276"/>
      <c r="AD7" s="279"/>
      <c r="AE7" s="277"/>
      <c r="AF7" s="276"/>
      <c r="AG7" s="277"/>
      <c r="AH7" s="266"/>
      <c r="AI7" s="266"/>
      <c r="AJ7" s="281"/>
      <c r="AK7" s="281"/>
      <c r="AL7" s="281"/>
      <c r="AM7" s="280" t="s">
        <v>458</v>
      </c>
      <c r="AN7" s="280" t="s">
        <v>459</v>
      </c>
      <c r="AO7" s="266" t="s">
        <v>460</v>
      </c>
      <c r="AP7" s="266"/>
      <c r="AQ7" s="266" t="s">
        <v>461</v>
      </c>
      <c r="AR7" s="266"/>
      <c r="AS7" s="266"/>
      <c r="AT7" s="266"/>
    </row>
    <row r="8" spans="1:51" ht="63.75">
      <c r="A8" s="257"/>
      <c r="B8" s="262"/>
      <c r="C8" s="263"/>
      <c r="D8" s="257"/>
      <c r="E8" s="257"/>
      <c r="F8" s="257"/>
      <c r="G8" s="1" t="s">
        <v>427</v>
      </c>
      <c r="H8" s="1" t="s">
        <v>428</v>
      </c>
      <c r="I8" s="1" t="s">
        <v>429</v>
      </c>
      <c r="J8" s="1" t="s">
        <v>430</v>
      </c>
      <c r="K8" s="1" t="s">
        <v>435</v>
      </c>
      <c r="L8" s="1" t="s">
        <v>436</v>
      </c>
      <c r="M8" s="1" t="s">
        <v>437</v>
      </c>
      <c r="N8" s="1" t="s">
        <v>438</v>
      </c>
      <c r="O8" s="1" t="s">
        <v>439</v>
      </c>
      <c r="P8" s="1" t="s">
        <v>440</v>
      </c>
      <c r="Q8" s="1" t="s">
        <v>441</v>
      </c>
      <c r="R8" s="1" t="s">
        <v>442</v>
      </c>
      <c r="S8" s="1" t="s">
        <v>443</v>
      </c>
      <c r="T8" s="1" t="s">
        <v>430</v>
      </c>
      <c r="U8" s="9" t="s">
        <v>444</v>
      </c>
      <c r="V8" s="9" t="s">
        <v>445</v>
      </c>
      <c r="W8" s="9" t="s">
        <v>446</v>
      </c>
      <c r="X8" s="9" t="s">
        <v>447</v>
      </c>
      <c r="Y8" s="270"/>
      <c r="Z8" s="273"/>
      <c r="AA8" s="3" t="s">
        <v>462</v>
      </c>
      <c r="AB8" s="3" t="s">
        <v>463</v>
      </c>
      <c r="AC8" s="3" t="s">
        <v>464</v>
      </c>
      <c r="AD8" s="3" t="s">
        <v>465</v>
      </c>
      <c r="AE8" s="3" t="s">
        <v>466</v>
      </c>
      <c r="AF8" s="3" t="s">
        <v>424</v>
      </c>
      <c r="AG8" s="3" t="s">
        <v>467</v>
      </c>
      <c r="AH8" s="266"/>
      <c r="AI8" s="266"/>
      <c r="AJ8" s="282"/>
      <c r="AK8" s="282"/>
      <c r="AL8" s="282"/>
      <c r="AM8" s="282"/>
      <c r="AN8" s="282"/>
      <c r="AO8" s="2" t="s">
        <v>468</v>
      </c>
      <c r="AP8" s="2" t="s">
        <v>469</v>
      </c>
      <c r="AQ8" s="4">
        <v>1</v>
      </c>
      <c r="AR8" s="4">
        <v>0.8</v>
      </c>
      <c r="AS8" s="4">
        <v>0.6</v>
      </c>
      <c r="AT8" s="266"/>
      <c r="AU8" s="31" t="s">
        <v>493</v>
      </c>
      <c r="AV8" t="s">
        <v>494</v>
      </c>
      <c r="AW8" t="s">
        <v>495</v>
      </c>
      <c r="AX8" t="s">
        <v>496</v>
      </c>
      <c r="AY8" t="s">
        <v>546</v>
      </c>
    </row>
    <row r="9" spans="1:52" ht="12.75">
      <c r="A9" s="20">
        <v>1</v>
      </c>
      <c r="B9" s="27" t="s">
        <v>1022</v>
      </c>
      <c r="C9" s="28" t="s">
        <v>1097</v>
      </c>
      <c r="D9" s="32">
        <v>38315</v>
      </c>
      <c r="E9" s="20" t="s">
        <v>473</v>
      </c>
      <c r="F9" s="16" t="s">
        <v>1603</v>
      </c>
      <c r="G9" s="16"/>
      <c r="H9" s="16">
        <v>2</v>
      </c>
      <c r="I9" s="16"/>
      <c r="J9" s="16"/>
      <c r="K9" s="17">
        <v>1</v>
      </c>
      <c r="L9" s="17">
        <v>1</v>
      </c>
      <c r="M9" s="17">
        <v>2</v>
      </c>
      <c r="N9" s="17">
        <v>6</v>
      </c>
      <c r="O9" s="17">
        <v>2</v>
      </c>
      <c r="P9" s="17">
        <v>2</v>
      </c>
      <c r="Q9" s="17">
        <v>2</v>
      </c>
      <c r="R9" s="17"/>
      <c r="S9" s="17"/>
      <c r="T9" s="17"/>
      <c r="U9" s="18">
        <v>6</v>
      </c>
      <c r="V9" s="18">
        <v>6.7</v>
      </c>
      <c r="W9" s="18">
        <v>6</v>
      </c>
      <c r="X9" s="18">
        <v>5.9</v>
      </c>
      <c r="Y9" s="18">
        <f>SUM(U9:X9)/4</f>
        <v>6.15</v>
      </c>
      <c r="Z9" s="19">
        <v>50</v>
      </c>
      <c r="AA9" s="20">
        <v>10</v>
      </c>
      <c r="AB9" s="20"/>
      <c r="AC9" s="20">
        <v>15</v>
      </c>
      <c r="AD9" s="20"/>
      <c r="AE9" s="20"/>
      <c r="AF9" s="20">
        <v>10</v>
      </c>
      <c r="AG9" s="20"/>
      <c r="AH9" s="20">
        <f>SUM(Z9:AG9)</f>
        <v>85</v>
      </c>
      <c r="AI9" s="20">
        <v>6.2</v>
      </c>
      <c r="AJ9" s="16" t="s">
        <v>786</v>
      </c>
      <c r="AK9" s="16"/>
      <c r="AL9" s="16" t="s">
        <v>477</v>
      </c>
      <c r="AM9" s="69" t="s">
        <v>458</v>
      </c>
      <c r="AN9" s="16"/>
      <c r="AO9" s="16"/>
      <c r="AP9" s="16"/>
      <c r="AQ9" s="16"/>
      <c r="AR9" s="16"/>
      <c r="AS9" s="16"/>
      <c r="AT9" s="16"/>
      <c r="AU9" s="31" t="s">
        <v>1604</v>
      </c>
      <c r="AV9" t="s">
        <v>1605</v>
      </c>
      <c r="AW9" t="s">
        <v>1606</v>
      </c>
      <c r="AX9" t="s">
        <v>613</v>
      </c>
      <c r="AY9" t="s">
        <v>929</v>
      </c>
      <c r="AZ9" s="31" t="s">
        <v>1607</v>
      </c>
    </row>
    <row r="10" spans="1:52" ht="12.75">
      <c r="A10" s="20">
        <v>2</v>
      </c>
      <c r="B10" s="27" t="s">
        <v>1188</v>
      </c>
      <c r="C10" s="125" t="s">
        <v>1194</v>
      </c>
      <c r="D10" s="32">
        <v>38279</v>
      </c>
      <c r="E10" s="20" t="s">
        <v>473</v>
      </c>
      <c r="F10" s="16" t="s">
        <v>1189</v>
      </c>
      <c r="G10" s="16">
        <v>135</v>
      </c>
      <c r="H10" s="16">
        <v>2</v>
      </c>
      <c r="I10" s="16"/>
      <c r="J10" s="16"/>
      <c r="K10" s="17">
        <v>1</v>
      </c>
      <c r="L10" s="17">
        <v>1</v>
      </c>
      <c r="M10" s="17">
        <v>2</v>
      </c>
      <c r="N10" s="17">
        <v>6</v>
      </c>
      <c r="O10" s="17">
        <v>2</v>
      </c>
      <c r="P10" s="17">
        <v>2</v>
      </c>
      <c r="Q10" s="17">
        <v>2</v>
      </c>
      <c r="R10" s="17">
        <v>2</v>
      </c>
      <c r="S10" s="17"/>
      <c r="T10" s="17"/>
      <c r="U10" s="18">
        <v>6.1</v>
      </c>
      <c r="V10" s="18">
        <v>6.6</v>
      </c>
      <c r="W10" s="18">
        <v>6</v>
      </c>
      <c r="X10" s="18">
        <v>5.3</v>
      </c>
      <c r="Y10" s="18">
        <f>SUM(U10:X10)/4</f>
        <v>6</v>
      </c>
      <c r="Z10" s="19">
        <v>50</v>
      </c>
      <c r="AA10" s="20">
        <v>10</v>
      </c>
      <c r="AB10" s="20"/>
      <c r="AC10" s="20">
        <v>15</v>
      </c>
      <c r="AD10" s="20"/>
      <c r="AE10" s="20"/>
      <c r="AF10" s="20">
        <v>10</v>
      </c>
      <c r="AG10" s="20"/>
      <c r="AH10" s="45">
        <f>SUM(Z10:AG10)</f>
        <v>85</v>
      </c>
      <c r="AI10" s="20">
        <v>6.1</v>
      </c>
      <c r="AJ10" s="16"/>
      <c r="AK10" s="16"/>
      <c r="AL10" s="16" t="s">
        <v>482</v>
      </c>
      <c r="AM10" s="69" t="s">
        <v>458</v>
      </c>
      <c r="AN10" s="16"/>
      <c r="AO10" s="16"/>
      <c r="AP10" s="16"/>
      <c r="AQ10" s="16"/>
      <c r="AR10" s="16"/>
      <c r="AS10" s="16"/>
      <c r="AT10" s="16"/>
      <c r="AU10" s="31" t="s">
        <v>1190</v>
      </c>
      <c r="AV10" t="s">
        <v>1195</v>
      </c>
      <c r="AW10" t="s">
        <v>1196</v>
      </c>
      <c r="AX10" t="s">
        <v>613</v>
      </c>
      <c r="AY10" t="s">
        <v>931</v>
      </c>
      <c r="AZ10" s="31" t="s">
        <v>1193</v>
      </c>
    </row>
    <row r="11" spans="1:52" ht="12.75">
      <c r="A11" s="20">
        <v>3</v>
      </c>
      <c r="B11" s="27" t="s">
        <v>593</v>
      </c>
      <c r="C11" s="125" t="s">
        <v>94</v>
      </c>
      <c r="D11" s="32">
        <v>37983</v>
      </c>
      <c r="E11" s="20" t="s">
        <v>532</v>
      </c>
      <c r="F11" s="16" t="s">
        <v>1451</v>
      </c>
      <c r="G11" s="16">
        <v>135</v>
      </c>
      <c r="H11" s="16">
        <v>1</v>
      </c>
      <c r="I11" s="16"/>
      <c r="J11" s="16"/>
      <c r="K11" s="17">
        <v>1</v>
      </c>
      <c r="L11" s="17">
        <v>1</v>
      </c>
      <c r="M11" s="17">
        <v>2</v>
      </c>
      <c r="N11" s="17">
        <v>6</v>
      </c>
      <c r="O11" s="17">
        <v>2</v>
      </c>
      <c r="P11" s="17">
        <v>2</v>
      </c>
      <c r="Q11" s="17">
        <v>2</v>
      </c>
      <c r="R11" s="17"/>
      <c r="S11" s="17"/>
      <c r="T11" s="17"/>
      <c r="U11" s="18">
        <v>5.7</v>
      </c>
      <c r="V11" s="18">
        <v>6</v>
      </c>
      <c r="W11" s="18">
        <v>6.1</v>
      </c>
      <c r="X11" s="18">
        <v>5.4</v>
      </c>
      <c r="Y11" s="18">
        <f>SUM(U11:X11)/4</f>
        <v>5.799999999999999</v>
      </c>
      <c r="Z11" s="19">
        <v>45</v>
      </c>
      <c r="AA11" s="20">
        <v>10</v>
      </c>
      <c r="AB11" s="20"/>
      <c r="AC11" s="20">
        <v>15</v>
      </c>
      <c r="AD11" s="20"/>
      <c r="AE11" s="20"/>
      <c r="AF11" s="20">
        <v>10</v>
      </c>
      <c r="AG11" s="20"/>
      <c r="AH11" s="45">
        <f>SUM(Z11:AG11)</f>
        <v>80</v>
      </c>
      <c r="AI11" s="20">
        <v>6.3</v>
      </c>
      <c r="AJ11" s="16"/>
      <c r="AK11" s="16"/>
      <c r="AL11" s="16" t="s">
        <v>482</v>
      </c>
      <c r="AM11" s="69" t="s">
        <v>458</v>
      </c>
      <c r="AN11" s="16"/>
      <c r="AO11" s="16"/>
      <c r="AP11" s="16"/>
      <c r="AQ11" s="16"/>
      <c r="AR11" s="16"/>
      <c r="AS11" s="16"/>
      <c r="AT11" s="16"/>
      <c r="AU11" s="31" t="s">
        <v>268</v>
      </c>
      <c r="AV11" t="s">
        <v>269</v>
      </c>
      <c r="AW11" t="s">
        <v>270</v>
      </c>
      <c r="AX11" t="s">
        <v>529</v>
      </c>
      <c r="AY11" t="s">
        <v>926</v>
      </c>
      <c r="AZ11" s="31" t="s">
        <v>253</v>
      </c>
    </row>
    <row r="12" spans="1:52" ht="12.75">
      <c r="A12" s="20">
        <v>4</v>
      </c>
      <c r="B12" s="27" t="s">
        <v>1524</v>
      </c>
      <c r="C12" s="28" t="s">
        <v>641</v>
      </c>
      <c r="D12" s="32">
        <v>38008</v>
      </c>
      <c r="E12" s="20" t="s">
        <v>485</v>
      </c>
      <c r="F12" s="16" t="s">
        <v>1875</v>
      </c>
      <c r="G12" s="16"/>
      <c r="H12" s="16"/>
      <c r="I12" s="16">
        <v>2</v>
      </c>
      <c r="J12" s="16"/>
      <c r="K12" s="17">
        <v>1</v>
      </c>
      <c r="L12" s="17">
        <v>1</v>
      </c>
      <c r="M12" s="17">
        <v>2</v>
      </c>
      <c r="N12" s="17">
        <v>5</v>
      </c>
      <c r="O12" s="17"/>
      <c r="P12" s="17">
        <v>2</v>
      </c>
      <c r="Q12" s="17">
        <v>2</v>
      </c>
      <c r="R12" s="17"/>
      <c r="S12" s="17"/>
      <c r="T12" s="17"/>
      <c r="U12" s="18">
        <v>5.2</v>
      </c>
      <c r="V12" s="18">
        <v>6.1</v>
      </c>
      <c r="W12" s="18">
        <v>6.5</v>
      </c>
      <c r="X12" s="18">
        <v>4.9</v>
      </c>
      <c r="Y12" s="18">
        <f>SUM(U12:X12)/4</f>
        <v>5.675000000000001</v>
      </c>
      <c r="Z12" s="19">
        <v>45</v>
      </c>
      <c r="AA12" s="20">
        <v>10</v>
      </c>
      <c r="AB12" s="20"/>
      <c r="AC12" s="20">
        <v>15</v>
      </c>
      <c r="AD12" s="20"/>
      <c r="AE12" s="20"/>
      <c r="AF12" s="20">
        <v>10</v>
      </c>
      <c r="AG12" s="20"/>
      <c r="AH12" s="20">
        <f>SUM(Z12:AG12)</f>
        <v>80</v>
      </c>
      <c r="AI12" s="20">
        <v>6.3</v>
      </c>
      <c r="AJ12" s="16"/>
      <c r="AK12" s="16"/>
      <c r="AL12" s="16" t="s">
        <v>477</v>
      </c>
      <c r="AM12" s="69" t="s">
        <v>458</v>
      </c>
      <c r="AN12" s="16"/>
      <c r="AO12" s="16"/>
      <c r="AP12" s="16"/>
      <c r="AQ12" s="16"/>
      <c r="AR12" s="16"/>
      <c r="AS12" s="16"/>
      <c r="AT12" s="16"/>
      <c r="AU12" s="31" t="s">
        <v>1876</v>
      </c>
      <c r="AV12" t="s">
        <v>1877</v>
      </c>
      <c r="AW12" t="s">
        <v>1878</v>
      </c>
      <c r="AX12" t="s">
        <v>506</v>
      </c>
      <c r="AY12" t="s">
        <v>421</v>
      </c>
      <c r="AZ12" s="31" t="s">
        <v>1862</v>
      </c>
    </row>
    <row r="13" spans="1:52" ht="12.75">
      <c r="A13" s="20">
        <v>5</v>
      </c>
      <c r="B13" s="27" t="s">
        <v>1885</v>
      </c>
      <c r="C13" s="28" t="s">
        <v>1367</v>
      </c>
      <c r="D13" s="32">
        <v>38314</v>
      </c>
      <c r="E13" s="20" t="s">
        <v>485</v>
      </c>
      <c r="F13" s="16" t="s">
        <v>1886</v>
      </c>
      <c r="G13" s="16"/>
      <c r="H13" s="16"/>
      <c r="I13" s="16">
        <v>2</v>
      </c>
      <c r="J13" s="16"/>
      <c r="K13" s="17">
        <v>1</v>
      </c>
      <c r="L13" s="17">
        <v>1</v>
      </c>
      <c r="M13" s="17">
        <v>2</v>
      </c>
      <c r="N13" s="17">
        <v>6</v>
      </c>
      <c r="O13" s="17">
        <v>2</v>
      </c>
      <c r="P13" s="17">
        <v>2</v>
      </c>
      <c r="Q13" s="17">
        <v>2</v>
      </c>
      <c r="R13" s="17"/>
      <c r="S13" s="17"/>
      <c r="T13" s="17"/>
      <c r="U13" s="18">
        <v>5.8</v>
      </c>
      <c r="V13" s="18">
        <v>6</v>
      </c>
      <c r="W13" s="18">
        <v>5.7</v>
      </c>
      <c r="X13" s="18">
        <v>5</v>
      </c>
      <c r="Y13" s="18">
        <f>SUM(U13:X13)/4</f>
        <v>5.625</v>
      </c>
      <c r="Z13" s="19">
        <v>45</v>
      </c>
      <c r="AA13" s="20">
        <v>10</v>
      </c>
      <c r="AB13" s="20"/>
      <c r="AC13" s="20">
        <v>15</v>
      </c>
      <c r="AD13" s="20"/>
      <c r="AE13" s="20"/>
      <c r="AF13" s="20">
        <v>10</v>
      </c>
      <c r="AG13" s="20"/>
      <c r="AH13" s="20">
        <f>SUM(Z13:AG13)</f>
        <v>80</v>
      </c>
      <c r="AI13" s="20">
        <v>6.1</v>
      </c>
      <c r="AJ13" s="16" t="s">
        <v>570</v>
      </c>
      <c r="AK13" s="16"/>
      <c r="AL13" s="16" t="s">
        <v>477</v>
      </c>
      <c r="AM13" s="69" t="s">
        <v>458</v>
      </c>
      <c r="AN13" s="16"/>
      <c r="AO13" s="16"/>
      <c r="AP13" s="16"/>
      <c r="AQ13" s="16"/>
      <c r="AR13" s="16"/>
      <c r="AS13" s="16"/>
      <c r="AT13" s="16"/>
      <c r="AU13" s="31" t="s">
        <v>1887</v>
      </c>
      <c r="AV13" t="s">
        <v>1888</v>
      </c>
      <c r="AW13" t="s">
        <v>1889</v>
      </c>
      <c r="AX13" t="s">
        <v>775</v>
      </c>
      <c r="AY13" t="s">
        <v>421</v>
      </c>
      <c r="AZ13" s="31" t="s">
        <v>1868</v>
      </c>
    </row>
    <row r="14" spans="1:52" ht="12.75">
      <c r="A14" s="20">
        <v>6</v>
      </c>
      <c r="B14" s="27" t="s">
        <v>1075</v>
      </c>
      <c r="C14" s="125" t="s">
        <v>508</v>
      </c>
      <c r="D14" s="32">
        <v>38292</v>
      </c>
      <c r="E14" s="20" t="s">
        <v>473</v>
      </c>
      <c r="F14" s="16" t="s">
        <v>1076</v>
      </c>
      <c r="G14" s="16">
        <v>135</v>
      </c>
      <c r="H14" s="16">
        <v>1</v>
      </c>
      <c r="I14" s="16"/>
      <c r="J14" s="16">
        <v>135</v>
      </c>
      <c r="K14" s="17">
        <v>1</v>
      </c>
      <c r="L14" s="17">
        <v>1</v>
      </c>
      <c r="M14" s="17">
        <v>2</v>
      </c>
      <c r="N14" s="17">
        <v>6</v>
      </c>
      <c r="O14" s="17">
        <v>2</v>
      </c>
      <c r="P14" s="17">
        <v>2</v>
      </c>
      <c r="Q14" s="17">
        <v>2</v>
      </c>
      <c r="R14" s="17"/>
      <c r="S14" s="17"/>
      <c r="T14" s="17"/>
      <c r="U14" s="18">
        <v>5.4</v>
      </c>
      <c r="V14" s="18">
        <v>5.8</v>
      </c>
      <c r="W14" s="18">
        <v>6.1</v>
      </c>
      <c r="X14" s="18">
        <v>5.8</v>
      </c>
      <c r="Y14" s="18">
        <f>SUM(U14:X14)/4</f>
        <v>5.7749999999999995</v>
      </c>
      <c r="Z14" s="19">
        <v>45</v>
      </c>
      <c r="AA14" s="20">
        <v>10</v>
      </c>
      <c r="AB14" s="20"/>
      <c r="AC14" s="20">
        <v>15</v>
      </c>
      <c r="AD14" s="20"/>
      <c r="AE14" s="20"/>
      <c r="AF14" s="20">
        <v>10</v>
      </c>
      <c r="AG14" s="20"/>
      <c r="AH14" s="45">
        <f>SUM(Z14:AG14)</f>
        <v>80</v>
      </c>
      <c r="AI14" s="20">
        <v>6</v>
      </c>
      <c r="AJ14" s="16"/>
      <c r="AK14" s="16"/>
      <c r="AL14" s="16" t="s">
        <v>482</v>
      </c>
      <c r="AM14" s="69" t="s">
        <v>458</v>
      </c>
      <c r="AN14" s="16"/>
      <c r="AO14" s="16"/>
      <c r="AP14" s="16"/>
      <c r="AQ14" s="16"/>
      <c r="AR14" s="16"/>
      <c r="AS14" s="16"/>
      <c r="AT14" s="16"/>
      <c r="AU14" s="31" t="s">
        <v>1077</v>
      </c>
      <c r="AV14" t="s">
        <v>1078</v>
      </c>
      <c r="AW14" t="s">
        <v>1079</v>
      </c>
      <c r="AX14" t="s">
        <v>1080</v>
      </c>
      <c r="AY14" t="s">
        <v>421</v>
      </c>
      <c r="AZ14" s="31" t="s">
        <v>1045</v>
      </c>
    </row>
    <row r="15" spans="1:52" ht="12.75">
      <c r="A15" s="20">
        <v>7</v>
      </c>
      <c r="B15" s="27" t="s">
        <v>1129</v>
      </c>
      <c r="C15" s="125" t="s">
        <v>1130</v>
      </c>
      <c r="D15" s="32">
        <v>38325</v>
      </c>
      <c r="E15" s="20" t="s">
        <v>473</v>
      </c>
      <c r="F15" s="16" t="s">
        <v>1131</v>
      </c>
      <c r="G15" s="16">
        <v>135</v>
      </c>
      <c r="H15" s="16"/>
      <c r="I15" s="16">
        <v>1</v>
      </c>
      <c r="J15" s="16"/>
      <c r="K15" s="17">
        <v>1</v>
      </c>
      <c r="L15" s="17">
        <v>1</v>
      </c>
      <c r="M15" s="17">
        <v>2</v>
      </c>
      <c r="N15" s="17">
        <v>9</v>
      </c>
      <c r="O15" s="17">
        <v>2</v>
      </c>
      <c r="P15" s="17">
        <v>2</v>
      </c>
      <c r="Q15" s="17">
        <v>2</v>
      </c>
      <c r="R15" s="17"/>
      <c r="S15" s="17"/>
      <c r="T15" s="17"/>
      <c r="U15" s="18">
        <v>5.5</v>
      </c>
      <c r="V15" s="18">
        <v>6.1</v>
      </c>
      <c r="W15" s="18">
        <v>5.5</v>
      </c>
      <c r="X15" s="18">
        <v>5.3</v>
      </c>
      <c r="Y15" s="18">
        <f>SUM(U15:X15)/4</f>
        <v>5.6000000000000005</v>
      </c>
      <c r="Z15" s="19">
        <v>45</v>
      </c>
      <c r="AA15" s="20">
        <v>10</v>
      </c>
      <c r="AB15" s="20"/>
      <c r="AC15" s="20">
        <v>15</v>
      </c>
      <c r="AD15" s="20"/>
      <c r="AE15" s="20"/>
      <c r="AF15" s="20">
        <v>10</v>
      </c>
      <c r="AG15" s="20"/>
      <c r="AH15" s="45">
        <f>SUM(Z15:AG15)</f>
        <v>80</v>
      </c>
      <c r="AI15" s="20">
        <v>5.8</v>
      </c>
      <c r="AJ15" s="16"/>
      <c r="AK15" s="16"/>
      <c r="AL15" s="16" t="s">
        <v>477</v>
      </c>
      <c r="AM15" s="69" t="s">
        <v>458</v>
      </c>
      <c r="AN15" s="16"/>
      <c r="AO15" s="16"/>
      <c r="AP15" s="16"/>
      <c r="AQ15" s="16"/>
      <c r="AR15" s="16"/>
      <c r="AS15" s="16"/>
      <c r="AT15" s="16"/>
      <c r="AU15" s="31" t="s">
        <v>1135</v>
      </c>
      <c r="AV15" t="s">
        <v>1132</v>
      </c>
      <c r="AW15" t="s">
        <v>1134</v>
      </c>
      <c r="AX15" t="s">
        <v>1133</v>
      </c>
      <c r="AY15" t="s">
        <v>938</v>
      </c>
      <c r="AZ15" s="31" t="s">
        <v>977</v>
      </c>
    </row>
    <row r="16" spans="1:52" ht="12.75">
      <c r="A16" s="20">
        <v>8</v>
      </c>
      <c r="B16" s="27" t="s">
        <v>1988</v>
      </c>
      <c r="C16" s="28" t="s">
        <v>1485</v>
      </c>
      <c r="D16" s="32">
        <v>38331</v>
      </c>
      <c r="E16" s="20" t="s">
        <v>485</v>
      </c>
      <c r="F16" s="16" t="s">
        <v>108</v>
      </c>
      <c r="G16" s="46"/>
      <c r="H16" s="16">
        <v>2</v>
      </c>
      <c r="I16" s="16"/>
      <c r="J16" s="16"/>
      <c r="K16" s="17">
        <v>1</v>
      </c>
      <c r="L16" s="17">
        <v>1</v>
      </c>
      <c r="M16" s="17">
        <v>2</v>
      </c>
      <c r="N16" s="17">
        <v>6</v>
      </c>
      <c r="O16" s="17">
        <v>2</v>
      </c>
      <c r="P16" s="17">
        <v>2</v>
      </c>
      <c r="Q16" s="17">
        <v>2</v>
      </c>
      <c r="R16" s="17"/>
      <c r="S16" s="17"/>
      <c r="T16" s="17"/>
      <c r="U16" s="18">
        <v>5.7</v>
      </c>
      <c r="V16" s="18">
        <v>5.6</v>
      </c>
      <c r="W16" s="18">
        <v>5.2</v>
      </c>
      <c r="X16" s="18">
        <v>5</v>
      </c>
      <c r="Y16" s="18">
        <f>SUM(U16:X16)/4</f>
        <v>5.375</v>
      </c>
      <c r="Z16" s="19">
        <v>45</v>
      </c>
      <c r="AA16" s="20">
        <v>10</v>
      </c>
      <c r="AB16" s="20"/>
      <c r="AC16" s="20">
        <v>15</v>
      </c>
      <c r="AD16" s="20"/>
      <c r="AE16" s="20"/>
      <c r="AF16" s="20">
        <v>10</v>
      </c>
      <c r="AG16" s="20"/>
      <c r="AH16" s="45">
        <f>SUM(Z16:AG16)</f>
        <v>80</v>
      </c>
      <c r="AI16" s="20">
        <v>5.7</v>
      </c>
      <c r="AJ16" s="16"/>
      <c r="AK16" s="16"/>
      <c r="AL16" s="16" t="s">
        <v>652</v>
      </c>
      <c r="AM16" s="69" t="s">
        <v>458</v>
      </c>
      <c r="AN16" s="16"/>
      <c r="AO16" s="16"/>
      <c r="AP16" s="16"/>
      <c r="AQ16" s="16"/>
      <c r="AR16" s="16"/>
      <c r="AS16" s="16"/>
      <c r="AT16" s="16"/>
      <c r="AU16" s="31" t="s">
        <v>1989</v>
      </c>
      <c r="AV16" t="s">
        <v>1990</v>
      </c>
      <c r="AW16" t="s">
        <v>1991</v>
      </c>
      <c r="AX16" t="s">
        <v>656</v>
      </c>
      <c r="AY16" t="s">
        <v>1992</v>
      </c>
      <c r="AZ16" s="31" t="s">
        <v>1984</v>
      </c>
    </row>
    <row r="17" spans="1:52" ht="12.75">
      <c r="A17" s="20">
        <v>9</v>
      </c>
      <c r="B17" s="27" t="s">
        <v>1081</v>
      </c>
      <c r="C17" s="125" t="s">
        <v>484</v>
      </c>
      <c r="D17" s="32">
        <v>38305</v>
      </c>
      <c r="E17" s="20" t="s">
        <v>532</v>
      </c>
      <c r="F17" s="16" t="s">
        <v>1082</v>
      </c>
      <c r="G17" s="46" t="s">
        <v>690</v>
      </c>
      <c r="H17" s="16"/>
      <c r="I17" s="16">
        <v>2</v>
      </c>
      <c r="J17" s="16"/>
      <c r="K17" s="17">
        <v>1</v>
      </c>
      <c r="L17" s="17">
        <v>1</v>
      </c>
      <c r="M17" s="17">
        <v>2</v>
      </c>
      <c r="N17" s="17">
        <v>6</v>
      </c>
      <c r="O17" s="17">
        <v>2</v>
      </c>
      <c r="P17" s="17">
        <v>2</v>
      </c>
      <c r="Q17" s="17">
        <v>2</v>
      </c>
      <c r="R17" s="17"/>
      <c r="S17" s="17"/>
      <c r="T17" s="17"/>
      <c r="U17" s="18">
        <v>4.9</v>
      </c>
      <c r="V17" s="18">
        <v>5.6</v>
      </c>
      <c r="W17" s="18">
        <v>5.8</v>
      </c>
      <c r="X17" s="18">
        <v>5.1</v>
      </c>
      <c r="Y17" s="18">
        <f>SUM(U17:X17)/4</f>
        <v>5.35</v>
      </c>
      <c r="Z17" s="19">
        <v>45</v>
      </c>
      <c r="AA17" s="20">
        <v>10</v>
      </c>
      <c r="AB17" s="20"/>
      <c r="AC17" s="20">
        <v>15</v>
      </c>
      <c r="AD17" s="20"/>
      <c r="AE17" s="20"/>
      <c r="AF17" s="20">
        <v>10</v>
      </c>
      <c r="AG17" s="20"/>
      <c r="AH17" s="45">
        <f>SUM(Z17:AG17)</f>
        <v>80</v>
      </c>
      <c r="AI17" s="20">
        <v>5.5</v>
      </c>
      <c r="AJ17" s="16" t="s">
        <v>651</v>
      </c>
      <c r="AK17" s="16"/>
      <c r="AL17" s="16" t="s">
        <v>477</v>
      </c>
      <c r="AM17" s="69" t="s">
        <v>458</v>
      </c>
      <c r="AN17" s="16"/>
      <c r="AO17" s="16"/>
      <c r="AP17" s="16"/>
      <c r="AQ17" s="16"/>
      <c r="AR17" s="16"/>
      <c r="AS17" s="16"/>
      <c r="AT17" s="16"/>
      <c r="AU17" s="31" t="s">
        <v>1083</v>
      </c>
      <c r="AV17" t="s">
        <v>1084</v>
      </c>
      <c r="AW17" t="s">
        <v>1085</v>
      </c>
      <c r="AX17" t="s">
        <v>521</v>
      </c>
      <c r="AY17" t="s">
        <v>421</v>
      </c>
      <c r="AZ17" s="31" t="s">
        <v>1045</v>
      </c>
    </row>
    <row r="18" spans="1:54" ht="12.75">
      <c r="A18" s="20">
        <v>10</v>
      </c>
      <c r="B18" s="27" t="s">
        <v>566</v>
      </c>
      <c r="C18" s="125" t="s">
        <v>567</v>
      </c>
      <c r="D18" s="20" t="s">
        <v>568</v>
      </c>
      <c r="E18" s="20" t="s">
        <v>473</v>
      </c>
      <c r="F18" s="16" t="s">
        <v>569</v>
      </c>
      <c r="G18" s="16">
        <v>135</v>
      </c>
      <c r="H18" s="16"/>
      <c r="I18" s="16">
        <v>2</v>
      </c>
      <c r="J18" s="16"/>
      <c r="K18" s="17">
        <v>1</v>
      </c>
      <c r="L18" s="17">
        <v>1</v>
      </c>
      <c r="M18" s="17">
        <v>3</v>
      </c>
      <c r="N18" s="17">
        <v>5</v>
      </c>
      <c r="O18" s="17">
        <v>2</v>
      </c>
      <c r="P18" s="17">
        <v>2</v>
      </c>
      <c r="Q18" s="17">
        <v>2</v>
      </c>
      <c r="R18" s="17">
        <v>2</v>
      </c>
      <c r="S18" s="17"/>
      <c r="T18" s="17"/>
      <c r="U18" s="18">
        <v>5.2</v>
      </c>
      <c r="V18" s="18">
        <v>5.2</v>
      </c>
      <c r="W18" s="18">
        <v>5.3</v>
      </c>
      <c r="X18" s="18">
        <v>5.2</v>
      </c>
      <c r="Y18" s="18">
        <f>SUM(U18:X18)/4</f>
        <v>5.225</v>
      </c>
      <c r="Z18" s="19">
        <v>45</v>
      </c>
      <c r="AA18" s="20">
        <v>10</v>
      </c>
      <c r="AB18" s="20"/>
      <c r="AC18" s="20">
        <v>15</v>
      </c>
      <c r="AD18" s="20"/>
      <c r="AE18" s="20"/>
      <c r="AF18" s="20">
        <v>10</v>
      </c>
      <c r="AG18" s="20"/>
      <c r="AH18" s="45">
        <f>SUM(Z18:AG18)</f>
        <v>80</v>
      </c>
      <c r="AI18" s="20">
        <v>5.3</v>
      </c>
      <c r="AJ18" s="16" t="s">
        <v>570</v>
      </c>
      <c r="AK18" s="16"/>
      <c r="AL18" s="16" t="s">
        <v>477</v>
      </c>
      <c r="AM18" s="69" t="s">
        <v>458</v>
      </c>
      <c r="AN18" s="16"/>
      <c r="AO18" s="16"/>
      <c r="AP18" s="16"/>
      <c r="AQ18" s="16"/>
      <c r="AR18" s="16"/>
      <c r="AS18" s="16"/>
      <c r="AT18" s="16"/>
      <c r="AU18" s="31" t="s">
        <v>880</v>
      </c>
      <c r="AV18" t="s">
        <v>571</v>
      </c>
      <c r="AW18" t="s">
        <v>572</v>
      </c>
      <c r="AX18" t="s">
        <v>521</v>
      </c>
      <c r="AY18" t="s">
        <v>421</v>
      </c>
      <c r="AZ18" s="31" t="s">
        <v>565</v>
      </c>
      <c r="BA18">
        <v>71118299</v>
      </c>
      <c r="BB18" s="241">
        <v>43615</v>
      </c>
    </row>
    <row r="19" spans="1:52" ht="12.75">
      <c r="A19" s="20">
        <v>11</v>
      </c>
      <c r="B19" s="27" t="s">
        <v>1616</v>
      </c>
      <c r="C19" s="28" t="s">
        <v>1241</v>
      </c>
      <c r="D19" s="32">
        <v>37956</v>
      </c>
      <c r="E19" s="20" t="s">
        <v>473</v>
      </c>
      <c r="F19" s="16" t="s">
        <v>1617</v>
      </c>
      <c r="G19" s="16"/>
      <c r="H19" s="16"/>
      <c r="I19" s="16">
        <v>2</v>
      </c>
      <c r="J19" s="16"/>
      <c r="K19" s="17">
        <v>1</v>
      </c>
      <c r="L19" s="17">
        <v>1</v>
      </c>
      <c r="M19" s="17">
        <v>2</v>
      </c>
      <c r="N19" s="17">
        <v>17</v>
      </c>
      <c r="O19" s="17">
        <v>2</v>
      </c>
      <c r="P19" s="17">
        <v>2</v>
      </c>
      <c r="Q19" s="17">
        <v>3</v>
      </c>
      <c r="R19" s="17"/>
      <c r="S19" s="17"/>
      <c r="T19" s="17"/>
      <c r="U19" s="18">
        <v>4.7</v>
      </c>
      <c r="V19" s="18">
        <v>4.9</v>
      </c>
      <c r="W19" s="18">
        <v>5.2</v>
      </c>
      <c r="X19" s="18">
        <v>5.2</v>
      </c>
      <c r="Y19" s="18">
        <f>SUM(U19:X19)/4</f>
        <v>5</v>
      </c>
      <c r="Z19" s="19">
        <v>45</v>
      </c>
      <c r="AA19" s="20">
        <v>10</v>
      </c>
      <c r="AB19" s="20"/>
      <c r="AC19" s="20">
        <v>15</v>
      </c>
      <c r="AD19" s="20"/>
      <c r="AE19" s="20"/>
      <c r="AF19" s="20">
        <v>10</v>
      </c>
      <c r="AG19" s="20"/>
      <c r="AH19" s="20">
        <f>SUM(Z19:AG19)</f>
        <v>80</v>
      </c>
      <c r="AI19" s="20">
        <v>5.2</v>
      </c>
      <c r="AJ19" s="16"/>
      <c r="AK19" s="16"/>
      <c r="AL19" s="16" t="s">
        <v>477</v>
      </c>
      <c r="AM19" s="69" t="s">
        <v>458</v>
      </c>
      <c r="AN19" s="16"/>
      <c r="AO19" s="16"/>
      <c r="AP19" s="16"/>
      <c r="AQ19" s="16"/>
      <c r="AR19" s="16"/>
      <c r="AS19" s="16"/>
      <c r="AT19" s="16"/>
      <c r="AU19" s="31" t="s">
        <v>1618</v>
      </c>
      <c r="AV19" t="s">
        <v>1619</v>
      </c>
      <c r="AW19" t="s">
        <v>1620</v>
      </c>
      <c r="AX19" t="s">
        <v>1621</v>
      </c>
      <c r="AY19" t="s">
        <v>421</v>
      </c>
      <c r="AZ19" s="31" t="s">
        <v>1602</v>
      </c>
    </row>
    <row r="20" spans="1:52" ht="12.75">
      <c r="A20" s="20">
        <v>12</v>
      </c>
      <c r="B20" s="27" t="s">
        <v>1253</v>
      </c>
      <c r="C20" s="125" t="s">
        <v>648</v>
      </c>
      <c r="D20" s="32">
        <v>38260</v>
      </c>
      <c r="E20" s="20" t="s">
        <v>473</v>
      </c>
      <c r="F20" s="16" t="s">
        <v>1131</v>
      </c>
      <c r="G20" s="16">
        <v>135</v>
      </c>
      <c r="H20" s="16"/>
      <c r="I20" s="16"/>
      <c r="J20" s="16"/>
      <c r="K20" s="17">
        <v>1</v>
      </c>
      <c r="L20" s="17">
        <v>1</v>
      </c>
      <c r="M20" s="17">
        <v>2</v>
      </c>
      <c r="N20" s="17">
        <v>5</v>
      </c>
      <c r="O20" s="17">
        <v>2</v>
      </c>
      <c r="P20" s="17">
        <v>2</v>
      </c>
      <c r="Q20" s="17">
        <v>1</v>
      </c>
      <c r="R20" s="17">
        <v>2</v>
      </c>
      <c r="S20" s="17"/>
      <c r="T20" s="17"/>
      <c r="U20" s="18">
        <v>5.4</v>
      </c>
      <c r="V20" s="18">
        <v>7</v>
      </c>
      <c r="W20" s="18">
        <v>6.8</v>
      </c>
      <c r="X20" s="18">
        <v>6.1</v>
      </c>
      <c r="Y20" s="18">
        <f>SUM(U20:X20)/4</f>
        <v>6.324999999999999</v>
      </c>
      <c r="Z20" s="19">
        <v>50</v>
      </c>
      <c r="AA20" s="20">
        <v>10</v>
      </c>
      <c r="AB20" s="20"/>
      <c r="AC20" s="20">
        <v>15</v>
      </c>
      <c r="AD20" s="20"/>
      <c r="AE20" s="20"/>
      <c r="AF20" s="20"/>
      <c r="AG20" s="20"/>
      <c r="AH20" s="45">
        <f>SUM(Z20:AG20)</f>
        <v>75</v>
      </c>
      <c r="AI20" s="20">
        <v>6.8</v>
      </c>
      <c r="AJ20" s="16"/>
      <c r="AK20" s="16"/>
      <c r="AL20" s="16" t="s">
        <v>477</v>
      </c>
      <c r="AM20" s="69" t="s">
        <v>458</v>
      </c>
      <c r="AN20" s="16"/>
      <c r="AO20" s="16"/>
      <c r="AP20" s="16"/>
      <c r="AQ20" s="16"/>
      <c r="AR20" s="16"/>
      <c r="AS20" s="16"/>
      <c r="AT20" s="16"/>
      <c r="AU20" s="31" t="s">
        <v>1254</v>
      </c>
      <c r="AV20" t="s">
        <v>1255</v>
      </c>
      <c r="AW20" t="s">
        <v>1256</v>
      </c>
      <c r="AX20" t="s">
        <v>1133</v>
      </c>
      <c r="AY20" t="s">
        <v>938</v>
      </c>
      <c r="AZ20" s="31" t="s">
        <v>1252</v>
      </c>
    </row>
    <row r="21" spans="1:52" ht="12.75">
      <c r="A21" s="20">
        <v>13</v>
      </c>
      <c r="B21" s="27" t="s">
        <v>281</v>
      </c>
      <c r="C21" s="125" t="s">
        <v>318</v>
      </c>
      <c r="D21" s="32">
        <v>38178</v>
      </c>
      <c r="E21" s="20" t="s">
        <v>532</v>
      </c>
      <c r="F21" s="16" t="s">
        <v>352</v>
      </c>
      <c r="G21" s="16">
        <v>135</v>
      </c>
      <c r="H21" s="16"/>
      <c r="I21" s="16"/>
      <c r="J21" s="16"/>
      <c r="K21" s="17"/>
      <c r="L21" s="17">
        <v>1</v>
      </c>
      <c r="M21" s="17" t="s">
        <v>475</v>
      </c>
      <c r="N21" s="17"/>
      <c r="O21" s="17">
        <v>1</v>
      </c>
      <c r="P21" s="17" t="s">
        <v>475</v>
      </c>
      <c r="Q21" s="17"/>
      <c r="R21" s="17"/>
      <c r="S21" s="17"/>
      <c r="T21" s="17"/>
      <c r="U21" s="18">
        <v>6.5</v>
      </c>
      <c r="V21" s="18">
        <v>6.5</v>
      </c>
      <c r="W21" s="18">
        <v>6.5</v>
      </c>
      <c r="X21" s="18">
        <v>5.6</v>
      </c>
      <c r="Y21" s="18">
        <f>SUM(U21:X21)/4</f>
        <v>6.275</v>
      </c>
      <c r="Z21" s="19">
        <v>50</v>
      </c>
      <c r="AA21" s="20">
        <v>10</v>
      </c>
      <c r="AB21" s="20"/>
      <c r="AC21" s="20">
        <v>15</v>
      </c>
      <c r="AD21" s="20"/>
      <c r="AE21" s="20"/>
      <c r="AF21" s="20"/>
      <c r="AG21" s="20"/>
      <c r="AH21" s="45">
        <f>SUM(Z21:AG21)</f>
        <v>75</v>
      </c>
      <c r="AI21" s="20">
        <v>6.6</v>
      </c>
      <c r="AJ21" s="16" t="s">
        <v>570</v>
      </c>
      <c r="AK21" s="16"/>
      <c r="AL21" s="16" t="s">
        <v>477</v>
      </c>
      <c r="AM21" s="69" t="s">
        <v>458</v>
      </c>
      <c r="AN21" s="16"/>
      <c r="AO21" s="16"/>
      <c r="AP21" s="16"/>
      <c r="AQ21" s="16"/>
      <c r="AR21" s="16"/>
      <c r="AS21" s="16"/>
      <c r="AT21" s="16"/>
      <c r="AU21" s="31" t="s">
        <v>354</v>
      </c>
      <c r="AV21" t="s">
        <v>353</v>
      </c>
      <c r="AW21" t="s">
        <v>355</v>
      </c>
      <c r="AX21" t="s">
        <v>297</v>
      </c>
      <c r="AY21" t="s">
        <v>298</v>
      </c>
      <c r="AZ21" s="31" t="s">
        <v>253</v>
      </c>
    </row>
    <row r="22" spans="1:52" ht="12.75">
      <c r="A22" s="20">
        <v>14</v>
      </c>
      <c r="B22" s="27" t="s">
        <v>1791</v>
      </c>
      <c r="C22" s="28" t="s">
        <v>1792</v>
      </c>
      <c r="D22" s="32">
        <v>37866</v>
      </c>
      <c r="E22" s="20" t="s">
        <v>1514</v>
      </c>
      <c r="F22" s="16" t="s">
        <v>1793</v>
      </c>
      <c r="G22" s="16"/>
      <c r="H22" s="16">
        <v>2</v>
      </c>
      <c r="I22" s="16"/>
      <c r="J22" s="16"/>
      <c r="K22" s="17">
        <v>1</v>
      </c>
      <c r="L22" s="17">
        <v>1</v>
      </c>
      <c r="M22" s="17"/>
      <c r="N22" s="17"/>
      <c r="O22" s="17">
        <v>2</v>
      </c>
      <c r="P22" s="17">
        <v>2</v>
      </c>
      <c r="Q22" s="17">
        <v>2</v>
      </c>
      <c r="R22" s="17"/>
      <c r="S22" s="17"/>
      <c r="T22" s="17"/>
      <c r="U22" s="18">
        <v>4.3</v>
      </c>
      <c r="V22" s="18">
        <v>5.2</v>
      </c>
      <c r="W22" s="18">
        <v>3.6</v>
      </c>
      <c r="X22" s="18">
        <v>5</v>
      </c>
      <c r="Y22" s="18">
        <f>SUM(U22:X22)/4</f>
        <v>4.525</v>
      </c>
      <c r="Z22" s="19">
        <v>40</v>
      </c>
      <c r="AA22" s="20">
        <v>10</v>
      </c>
      <c r="AB22" s="20"/>
      <c r="AC22" s="20">
        <v>15</v>
      </c>
      <c r="AD22" s="20"/>
      <c r="AE22" s="20"/>
      <c r="AF22" s="20">
        <v>10</v>
      </c>
      <c r="AG22" s="20"/>
      <c r="AH22" s="20">
        <f>SUM(Z22:AG22)</f>
        <v>75</v>
      </c>
      <c r="AI22" s="20">
        <v>5</v>
      </c>
      <c r="AJ22" s="16"/>
      <c r="AK22" s="16"/>
      <c r="AL22" s="16" t="s">
        <v>652</v>
      </c>
      <c r="AM22" s="69" t="s">
        <v>458</v>
      </c>
      <c r="AN22" s="16"/>
      <c r="AO22" s="16"/>
      <c r="AP22" s="16"/>
      <c r="AQ22" s="16"/>
      <c r="AR22" s="16"/>
      <c r="AS22" s="16"/>
      <c r="AT22" s="16"/>
      <c r="AU22" s="31" t="s">
        <v>1794</v>
      </c>
      <c r="AV22" t="s">
        <v>1795</v>
      </c>
      <c r="AW22" t="s">
        <v>1796</v>
      </c>
      <c r="AX22" t="s">
        <v>1133</v>
      </c>
      <c r="AY22" t="s">
        <v>421</v>
      </c>
      <c r="AZ22" s="31" t="s">
        <v>1759</v>
      </c>
    </row>
    <row r="23" spans="1:52" ht="12.75">
      <c r="A23" s="20">
        <v>15</v>
      </c>
      <c r="B23" s="27" t="s">
        <v>1348</v>
      </c>
      <c r="C23" s="125" t="s">
        <v>1349</v>
      </c>
      <c r="D23" s="32">
        <v>38295</v>
      </c>
      <c r="E23" s="20" t="s">
        <v>532</v>
      </c>
      <c r="F23" s="16" t="s">
        <v>1350</v>
      </c>
      <c r="G23" s="16">
        <v>135</v>
      </c>
      <c r="H23" s="16">
        <v>2</v>
      </c>
      <c r="I23" s="16"/>
      <c r="J23" s="16"/>
      <c r="K23" s="17">
        <v>1</v>
      </c>
      <c r="L23" s="17">
        <v>1</v>
      </c>
      <c r="M23" s="17">
        <v>1</v>
      </c>
      <c r="N23" s="17">
        <v>6</v>
      </c>
      <c r="O23" s="17">
        <v>2</v>
      </c>
      <c r="P23" s="17">
        <v>2</v>
      </c>
      <c r="Q23" s="17">
        <v>2</v>
      </c>
      <c r="R23" s="17"/>
      <c r="S23" s="17">
        <v>1</v>
      </c>
      <c r="T23" s="17"/>
      <c r="U23" s="18">
        <v>3.7</v>
      </c>
      <c r="V23" s="18">
        <v>4.8</v>
      </c>
      <c r="W23" s="18">
        <v>4.5</v>
      </c>
      <c r="X23" s="18">
        <v>5</v>
      </c>
      <c r="Y23" s="18">
        <f>SUM(U23:X23)/4</f>
        <v>4.5</v>
      </c>
      <c r="Z23" s="19">
        <v>40</v>
      </c>
      <c r="AA23" s="20">
        <v>10</v>
      </c>
      <c r="AB23" s="20"/>
      <c r="AC23" s="20">
        <v>15</v>
      </c>
      <c r="AD23" s="20"/>
      <c r="AE23" s="20"/>
      <c r="AF23" s="20">
        <v>10</v>
      </c>
      <c r="AG23" s="20"/>
      <c r="AH23" s="45">
        <f>SUM(Z23:AG23)</f>
        <v>75</v>
      </c>
      <c r="AI23" s="20">
        <v>4.9</v>
      </c>
      <c r="AJ23" s="16" t="s">
        <v>570</v>
      </c>
      <c r="AK23" s="16" t="s">
        <v>188</v>
      </c>
      <c r="AL23" s="16" t="s">
        <v>652</v>
      </c>
      <c r="AM23" s="69" t="s">
        <v>458</v>
      </c>
      <c r="AN23" s="16"/>
      <c r="AO23" s="16"/>
      <c r="AP23" s="16"/>
      <c r="AQ23" s="16"/>
      <c r="AR23" s="16"/>
      <c r="AS23" s="16"/>
      <c r="AT23" s="16"/>
      <c r="AU23" s="31" t="s">
        <v>1351</v>
      </c>
      <c r="AV23" t="s">
        <v>146</v>
      </c>
      <c r="AW23" t="s">
        <v>147</v>
      </c>
      <c r="AX23" t="s">
        <v>377</v>
      </c>
      <c r="AY23" t="s">
        <v>1352</v>
      </c>
      <c r="AZ23" s="31" t="s">
        <v>1353</v>
      </c>
    </row>
    <row r="24" spans="1:52" ht="12.75">
      <c r="A24" s="20">
        <v>16</v>
      </c>
      <c r="B24" s="27" t="s">
        <v>1141</v>
      </c>
      <c r="C24" s="125" t="s">
        <v>1142</v>
      </c>
      <c r="D24" s="32">
        <v>38298</v>
      </c>
      <c r="E24" s="20" t="s">
        <v>532</v>
      </c>
      <c r="F24" s="16" t="s">
        <v>1143</v>
      </c>
      <c r="G24" s="16">
        <v>135</v>
      </c>
      <c r="H24" s="16"/>
      <c r="I24" s="16"/>
      <c r="J24" s="16"/>
      <c r="K24" s="17">
        <v>1</v>
      </c>
      <c r="L24" s="17">
        <v>1</v>
      </c>
      <c r="M24" s="17">
        <v>2</v>
      </c>
      <c r="N24" s="17">
        <v>6</v>
      </c>
      <c r="O24" s="17">
        <v>2</v>
      </c>
      <c r="P24" s="17">
        <v>2</v>
      </c>
      <c r="Q24" s="17">
        <v>2</v>
      </c>
      <c r="R24" s="17"/>
      <c r="S24" s="17"/>
      <c r="T24" s="17" t="s">
        <v>248</v>
      </c>
      <c r="U24" s="18">
        <v>5.5</v>
      </c>
      <c r="V24" s="18">
        <v>5.7</v>
      </c>
      <c r="W24" s="18">
        <v>6.2</v>
      </c>
      <c r="X24" s="18">
        <v>5.8</v>
      </c>
      <c r="Y24" s="18">
        <f>SUM(U24:X24)/4</f>
        <v>5.8</v>
      </c>
      <c r="Z24" s="19">
        <v>45</v>
      </c>
      <c r="AA24" s="20">
        <v>10</v>
      </c>
      <c r="AB24" s="20"/>
      <c r="AC24" s="20">
        <v>15</v>
      </c>
      <c r="AD24" s="20"/>
      <c r="AE24" s="20"/>
      <c r="AF24" s="20"/>
      <c r="AG24" s="20"/>
      <c r="AH24" s="45">
        <f>SUM(Z24:AG24)</f>
        <v>70</v>
      </c>
      <c r="AI24" s="20">
        <v>6.3</v>
      </c>
      <c r="AJ24" s="16" t="s">
        <v>786</v>
      </c>
      <c r="AK24" s="16"/>
      <c r="AL24" s="16" t="s">
        <v>482</v>
      </c>
      <c r="AM24" s="69" t="s">
        <v>458</v>
      </c>
      <c r="AN24" s="16"/>
      <c r="AO24" s="16"/>
      <c r="AP24" s="16"/>
      <c r="AQ24" s="16"/>
      <c r="AR24" s="16"/>
      <c r="AS24" s="16"/>
      <c r="AT24" s="16"/>
      <c r="AU24" s="31" t="s">
        <v>1144</v>
      </c>
      <c r="AV24" t="s">
        <v>1145</v>
      </c>
      <c r="AW24" t="s">
        <v>1146</v>
      </c>
      <c r="AX24" t="s">
        <v>1080</v>
      </c>
      <c r="AY24" t="s">
        <v>421</v>
      </c>
      <c r="AZ24" s="31" t="s">
        <v>962</v>
      </c>
    </row>
    <row r="25" spans="1:52" ht="12.75">
      <c r="A25" s="20">
        <v>17</v>
      </c>
      <c r="B25" s="27" t="s">
        <v>1801</v>
      </c>
      <c r="C25" s="28" t="s">
        <v>1175</v>
      </c>
      <c r="D25" s="32">
        <v>38167</v>
      </c>
      <c r="E25" s="20" t="s">
        <v>485</v>
      </c>
      <c r="F25" s="16" t="s">
        <v>1406</v>
      </c>
      <c r="G25" s="16"/>
      <c r="H25" s="16"/>
      <c r="I25" s="16"/>
      <c r="J25" s="16"/>
      <c r="K25" s="17"/>
      <c r="L25" s="17">
        <v>1</v>
      </c>
      <c r="M25" s="17">
        <v>2</v>
      </c>
      <c r="N25" s="17"/>
      <c r="O25" s="17"/>
      <c r="P25" s="17">
        <v>2</v>
      </c>
      <c r="Q25" s="17"/>
      <c r="R25" s="17"/>
      <c r="S25" s="17"/>
      <c r="T25" s="17"/>
      <c r="U25" s="18">
        <v>5.5</v>
      </c>
      <c r="V25" s="18">
        <v>5.1</v>
      </c>
      <c r="W25" s="18">
        <v>6.1</v>
      </c>
      <c r="X25" s="18">
        <v>5.4</v>
      </c>
      <c r="Y25" s="18">
        <f>SUM(U25:X25)/4</f>
        <v>5.525</v>
      </c>
      <c r="Z25" s="19">
        <v>45</v>
      </c>
      <c r="AA25" s="20">
        <v>10</v>
      </c>
      <c r="AB25" s="20"/>
      <c r="AC25" s="20">
        <v>15</v>
      </c>
      <c r="AD25" s="20"/>
      <c r="AE25" s="20"/>
      <c r="AF25" s="20"/>
      <c r="AG25" s="20"/>
      <c r="AH25" s="20">
        <f>SUM(Z25:AG25)</f>
        <v>70</v>
      </c>
      <c r="AI25" s="20">
        <v>6.1</v>
      </c>
      <c r="AJ25" s="16" t="s">
        <v>570</v>
      </c>
      <c r="AK25" s="16" t="s">
        <v>786</v>
      </c>
      <c r="AL25" s="16" t="s">
        <v>477</v>
      </c>
      <c r="AM25" s="69" t="s">
        <v>458</v>
      </c>
      <c r="AN25" s="16"/>
      <c r="AO25" s="16"/>
      <c r="AP25" s="16"/>
      <c r="AQ25" s="16"/>
      <c r="AR25" s="16"/>
      <c r="AS25" s="16"/>
      <c r="AT25" s="16"/>
      <c r="AU25" s="31" t="s">
        <v>1802</v>
      </c>
      <c r="AV25" t="s">
        <v>1803</v>
      </c>
      <c r="AW25" t="s">
        <v>1804</v>
      </c>
      <c r="AX25" t="s">
        <v>1185</v>
      </c>
      <c r="AY25" t="s">
        <v>421</v>
      </c>
      <c r="AZ25" s="31" t="s">
        <v>1778</v>
      </c>
    </row>
    <row r="26" spans="1:52" ht="12.75">
      <c r="A26" s="20">
        <v>18</v>
      </c>
      <c r="B26" s="27" t="s">
        <v>1188</v>
      </c>
      <c r="C26" s="125" t="s">
        <v>618</v>
      </c>
      <c r="D26" s="32">
        <v>38124</v>
      </c>
      <c r="E26" s="20" t="s">
        <v>473</v>
      </c>
      <c r="F26" s="16" t="s">
        <v>1189</v>
      </c>
      <c r="G26" s="16">
        <v>135</v>
      </c>
      <c r="H26" s="16"/>
      <c r="I26" s="16"/>
      <c r="J26" s="16"/>
      <c r="K26" s="17">
        <v>1</v>
      </c>
      <c r="L26" s="17">
        <v>1</v>
      </c>
      <c r="M26" s="17">
        <v>2</v>
      </c>
      <c r="N26" s="17">
        <v>8</v>
      </c>
      <c r="O26" s="17">
        <v>2</v>
      </c>
      <c r="P26" s="17">
        <v>2</v>
      </c>
      <c r="Q26" s="17">
        <v>2</v>
      </c>
      <c r="R26" s="17">
        <v>2</v>
      </c>
      <c r="S26" s="17"/>
      <c r="T26" s="17"/>
      <c r="U26" s="18">
        <v>5.9</v>
      </c>
      <c r="V26" s="18">
        <v>6.3</v>
      </c>
      <c r="W26" s="18">
        <v>5.4</v>
      </c>
      <c r="X26" s="18">
        <v>5.7</v>
      </c>
      <c r="Y26" s="18">
        <f>SUM(U26:X26)/4</f>
        <v>5.825</v>
      </c>
      <c r="Z26" s="19">
        <v>45</v>
      </c>
      <c r="AA26" s="20">
        <v>10</v>
      </c>
      <c r="AB26" s="20"/>
      <c r="AC26" s="20">
        <v>15</v>
      </c>
      <c r="AD26" s="20"/>
      <c r="AE26" s="20"/>
      <c r="AF26" s="20"/>
      <c r="AG26" s="20"/>
      <c r="AH26" s="45">
        <f>SUM(Z26:AG26)</f>
        <v>70</v>
      </c>
      <c r="AI26" s="20">
        <v>6</v>
      </c>
      <c r="AJ26" s="16"/>
      <c r="AK26" s="16"/>
      <c r="AL26" s="16" t="s">
        <v>477</v>
      </c>
      <c r="AM26" s="69" t="s">
        <v>458</v>
      </c>
      <c r="AN26" s="16"/>
      <c r="AO26" s="16"/>
      <c r="AP26" s="16"/>
      <c r="AQ26" s="16"/>
      <c r="AR26" s="16"/>
      <c r="AS26" s="16"/>
      <c r="AT26" s="16"/>
      <c r="AU26" s="31" t="s">
        <v>1190</v>
      </c>
      <c r="AV26" t="s">
        <v>1191</v>
      </c>
      <c r="AW26" t="s">
        <v>1192</v>
      </c>
      <c r="AX26" t="s">
        <v>613</v>
      </c>
      <c r="AY26" t="s">
        <v>931</v>
      </c>
      <c r="AZ26" s="31" t="s">
        <v>1193</v>
      </c>
    </row>
    <row r="27" spans="1:52" ht="12.75">
      <c r="A27" s="20">
        <v>19</v>
      </c>
      <c r="B27" s="27" t="s">
        <v>623</v>
      </c>
      <c r="C27" s="125" t="s">
        <v>1101</v>
      </c>
      <c r="D27" s="32">
        <v>38227</v>
      </c>
      <c r="E27" s="20" t="s">
        <v>532</v>
      </c>
      <c r="F27" s="16" t="s">
        <v>707</v>
      </c>
      <c r="G27" s="16">
        <v>135</v>
      </c>
      <c r="H27" s="16"/>
      <c r="I27" s="16"/>
      <c r="J27" s="16"/>
      <c r="K27" s="17">
        <v>1</v>
      </c>
      <c r="L27" s="17">
        <v>1</v>
      </c>
      <c r="M27" s="17" t="s">
        <v>481</v>
      </c>
      <c r="N27" s="17">
        <v>6</v>
      </c>
      <c r="O27" s="17">
        <v>2</v>
      </c>
      <c r="P27" s="17">
        <v>1</v>
      </c>
      <c r="Q27" s="17">
        <v>2</v>
      </c>
      <c r="R27" s="17"/>
      <c r="S27" s="17"/>
      <c r="T27" s="17"/>
      <c r="U27" s="18">
        <v>5.9</v>
      </c>
      <c r="V27" s="18">
        <v>5.8</v>
      </c>
      <c r="W27" s="18">
        <v>5.3</v>
      </c>
      <c r="X27" s="18">
        <v>5.4</v>
      </c>
      <c r="Y27" s="18">
        <f>SUM(U27:X27)/4</f>
        <v>5.6</v>
      </c>
      <c r="Z27" s="19">
        <v>45</v>
      </c>
      <c r="AA27" s="20">
        <v>10</v>
      </c>
      <c r="AB27" s="20"/>
      <c r="AC27" s="20">
        <v>15</v>
      </c>
      <c r="AD27" s="20"/>
      <c r="AE27" s="20"/>
      <c r="AF27" s="20"/>
      <c r="AG27" s="20"/>
      <c r="AH27" s="45">
        <f>SUM(Z27:AG27)</f>
        <v>70</v>
      </c>
      <c r="AI27" s="20">
        <v>6</v>
      </c>
      <c r="AJ27" s="16"/>
      <c r="AK27" s="16"/>
      <c r="AL27" s="16" t="s">
        <v>477</v>
      </c>
      <c r="AM27" s="69" t="s">
        <v>458</v>
      </c>
      <c r="AN27" s="16"/>
      <c r="AO27" s="16"/>
      <c r="AP27" s="16"/>
      <c r="AQ27" s="16"/>
      <c r="AR27" s="16"/>
      <c r="AS27" s="16"/>
      <c r="AT27" s="16"/>
      <c r="AU27" s="31" t="s">
        <v>1102</v>
      </c>
      <c r="AV27" t="s">
        <v>176</v>
      </c>
      <c r="AW27" t="s">
        <v>1103</v>
      </c>
      <c r="AX27" t="s">
        <v>1104</v>
      </c>
      <c r="AY27" t="s">
        <v>421</v>
      </c>
      <c r="AZ27" s="31" t="s">
        <v>1098</v>
      </c>
    </row>
    <row r="28" spans="1:52" ht="12.75">
      <c r="A28" s="20">
        <v>20</v>
      </c>
      <c r="B28" s="27" t="s">
        <v>164</v>
      </c>
      <c r="C28" s="125" t="s">
        <v>471</v>
      </c>
      <c r="D28" s="32">
        <v>36999</v>
      </c>
      <c r="E28" s="20" t="s">
        <v>532</v>
      </c>
      <c r="F28" s="16" t="s">
        <v>165</v>
      </c>
      <c r="G28" s="46" t="s">
        <v>690</v>
      </c>
      <c r="H28" s="16"/>
      <c r="I28" s="16"/>
      <c r="J28" s="16"/>
      <c r="K28" s="17">
        <v>1</v>
      </c>
      <c r="L28" s="17">
        <v>1</v>
      </c>
      <c r="M28" s="17">
        <v>1</v>
      </c>
      <c r="N28" s="17">
        <v>8</v>
      </c>
      <c r="O28" s="17">
        <v>1</v>
      </c>
      <c r="P28" s="17">
        <v>1</v>
      </c>
      <c r="Q28" s="17"/>
      <c r="R28" s="17"/>
      <c r="S28" s="17"/>
      <c r="T28" s="17"/>
      <c r="U28" s="18">
        <v>5.1</v>
      </c>
      <c r="V28" s="18">
        <v>6.1</v>
      </c>
      <c r="W28" s="18">
        <v>5.8</v>
      </c>
      <c r="X28" s="18">
        <v>5.6</v>
      </c>
      <c r="Y28" s="18">
        <f>SUM(U28:X28)/4</f>
        <v>5.65</v>
      </c>
      <c r="Z28" s="19">
        <v>45</v>
      </c>
      <c r="AA28" s="20">
        <v>10</v>
      </c>
      <c r="AB28" s="20"/>
      <c r="AC28" s="20">
        <v>15</v>
      </c>
      <c r="AD28" s="20"/>
      <c r="AE28" s="20"/>
      <c r="AF28" s="20"/>
      <c r="AG28" s="20"/>
      <c r="AH28" s="45">
        <f>SUM(Z28:AG28)</f>
        <v>70</v>
      </c>
      <c r="AI28" s="20">
        <v>6</v>
      </c>
      <c r="AJ28" s="16"/>
      <c r="AK28" s="16"/>
      <c r="AL28" s="16" t="s">
        <v>477</v>
      </c>
      <c r="AM28" s="69" t="s">
        <v>458</v>
      </c>
      <c r="AN28" s="16"/>
      <c r="AO28" s="16"/>
      <c r="AP28" s="16"/>
      <c r="AQ28" s="16"/>
      <c r="AR28" s="16"/>
      <c r="AS28" s="16"/>
      <c r="AT28" s="16"/>
      <c r="AU28" s="31" t="s">
        <v>166</v>
      </c>
      <c r="AV28" t="s">
        <v>167</v>
      </c>
      <c r="AW28" t="s">
        <v>168</v>
      </c>
      <c r="AX28" t="s">
        <v>529</v>
      </c>
      <c r="AY28" t="s">
        <v>717</v>
      </c>
      <c r="AZ28" s="31" t="s">
        <v>169</v>
      </c>
    </row>
    <row r="29" spans="1:52" ht="12.75">
      <c r="A29" s="20">
        <v>21</v>
      </c>
      <c r="B29" s="27" t="s">
        <v>1123</v>
      </c>
      <c r="C29" s="125" t="s">
        <v>594</v>
      </c>
      <c r="D29" s="32">
        <v>37991</v>
      </c>
      <c r="E29" s="20" t="s">
        <v>485</v>
      </c>
      <c r="F29" s="16" t="s">
        <v>1124</v>
      </c>
      <c r="G29" s="46" t="s">
        <v>690</v>
      </c>
      <c r="H29" s="16"/>
      <c r="I29" s="16"/>
      <c r="J29" s="16"/>
      <c r="K29" s="17">
        <v>1</v>
      </c>
      <c r="L29" s="17">
        <v>1</v>
      </c>
      <c r="M29" s="17" t="s">
        <v>481</v>
      </c>
      <c r="N29" s="17"/>
      <c r="O29" s="17">
        <v>1</v>
      </c>
      <c r="P29" s="17" t="s">
        <v>481</v>
      </c>
      <c r="Q29" s="17"/>
      <c r="R29" s="17"/>
      <c r="S29" s="17"/>
      <c r="T29" s="17"/>
      <c r="U29" s="18">
        <v>5.1</v>
      </c>
      <c r="V29" s="18">
        <v>6.2</v>
      </c>
      <c r="W29" s="18">
        <v>4.7</v>
      </c>
      <c r="X29" s="18">
        <v>6.1</v>
      </c>
      <c r="Y29" s="18">
        <f>SUM(U29:X29)/4</f>
        <v>5.525</v>
      </c>
      <c r="Z29" s="19">
        <v>45</v>
      </c>
      <c r="AA29" s="20">
        <v>10</v>
      </c>
      <c r="AB29" s="20"/>
      <c r="AC29" s="20">
        <v>15</v>
      </c>
      <c r="AD29" s="20"/>
      <c r="AE29" s="20"/>
      <c r="AF29" s="20"/>
      <c r="AG29" s="20"/>
      <c r="AH29" s="45">
        <f>SUM(Z29:AG29)</f>
        <v>70</v>
      </c>
      <c r="AI29" s="20">
        <v>5.9</v>
      </c>
      <c r="AJ29" s="16"/>
      <c r="AK29" s="16"/>
      <c r="AL29" s="16" t="s">
        <v>477</v>
      </c>
      <c r="AM29" s="69" t="s">
        <v>458</v>
      </c>
      <c r="AN29" s="16"/>
      <c r="AO29" s="16"/>
      <c r="AP29" s="16"/>
      <c r="AQ29" s="16"/>
      <c r="AR29" s="16"/>
      <c r="AS29" s="16"/>
      <c r="AT29" s="16"/>
      <c r="AU29" s="31" t="s">
        <v>1125</v>
      </c>
      <c r="AV29" t="s">
        <v>1126</v>
      </c>
      <c r="AW29" t="s">
        <v>1127</v>
      </c>
      <c r="AX29" t="s">
        <v>1128</v>
      </c>
      <c r="AY29" t="s">
        <v>717</v>
      </c>
      <c r="AZ29" s="31" t="s">
        <v>565</v>
      </c>
    </row>
    <row r="30" spans="1:52" ht="12.75">
      <c r="A30" s="20">
        <v>22</v>
      </c>
      <c r="B30" s="27" t="s">
        <v>1787</v>
      </c>
      <c r="C30" s="28" t="s">
        <v>1097</v>
      </c>
      <c r="D30" s="32">
        <v>38351</v>
      </c>
      <c r="E30" s="20" t="s">
        <v>473</v>
      </c>
      <c r="F30" s="16" t="s">
        <v>1242</v>
      </c>
      <c r="G30" s="16"/>
      <c r="H30" s="16"/>
      <c r="I30" s="16"/>
      <c r="J30" s="16"/>
      <c r="K30" s="17">
        <v>1</v>
      </c>
      <c r="L30" s="17">
        <v>1</v>
      </c>
      <c r="M30" s="17" t="s">
        <v>475</v>
      </c>
      <c r="N30" s="17" t="s">
        <v>661</v>
      </c>
      <c r="O30" s="17" t="s">
        <v>481</v>
      </c>
      <c r="P30" s="17" t="s">
        <v>481</v>
      </c>
      <c r="Q30" s="17" t="s">
        <v>481</v>
      </c>
      <c r="R30" s="17"/>
      <c r="S30" s="17"/>
      <c r="T30" s="17"/>
      <c r="U30" s="18">
        <v>6.3</v>
      </c>
      <c r="V30" s="18">
        <v>6</v>
      </c>
      <c r="W30" s="18">
        <v>5.5</v>
      </c>
      <c r="X30" s="18">
        <v>5.4</v>
      </c>
      <c r="Y30" s="18">
        <f>SUM(U30:X30)/4</f>
        <v>5.800000000000001</v>
      </c>
      <c r="Z30" s="19">
        <v>45</v>
      </c>
      <c r="AA30" s="20">
        <v>10</v>
      </c>
      <c r="AB30" s="20"/>
      <c r="AC30" s="20">
        <v>15</v>
      </c>
      <c r="AD30" s="20"/>
      <c r="AE30" s="20"/>
      <c r="AF30" s="20"/>
      <c r="AG30" s="20"/>
      <c r="AH30" s="20">
        <f>SUM(Z30:AG30)</f>
        <v>70</v>
      </c>
      <c r="AI30" s="20">
        <v>5.8</v>
      </c>
      <c r="AJ30" s="16" t="s">
        <v>786</v>
      </c>
      <c r="AK30" s="16"/>
      <c r="AL30" s="16" t="s">
        <v>477</v>
      </c>
      <c r="AM30" s="69" t="s">
        <v>458</v>
      </c>
      <c r="AN30" s="16"/>
      <c r="AO30" s="16"/>
      <c r="AP30" s="16"/>
      <c r="AQ30" s="16"/>
      <c r="AR30" s="16"/>
      <c r="AS30" s="16"/>
      <c r="AT30" s="16"/>
      <c r="AU30" s="31" t="s">
        <v>1788</v>
      </c>
      <c r="AV30" t="s">
        <v>1789</v>
      </c>
      <c r="AW30" t="s">
        <v>1790</v>
      </c>
      <c r="AX30" t="s">
        <v>613</v>
      </c>
      <c r="AY30" t="s">
        <v>1758</v>
      </c>
      <c r="AZ30" s="31" t="s">
        <v>1692</v>
      </c>
    </row>
    <row r="31" spans="1:52" ht="12.75">
      <c r="A31" s="20">
        <v>23</v>
      </c>
      <c r="B31" s="27" t="s">
        <v>913</v>
      </c>
      <c r="C31" s="125" t="s">
        <v>979</v>
      </c>
      <c r="D31" s="32">
        <v>38254</v>
      </c>
      <c r="E31" s="20" t="s">
        <v>473</v>
      </c>
      <c r="F31" s="16" t="s">
        <v>1342</v>
      </c>
      <c r="G31" s="16">
        <v>135</v>
      </c>
      <c r="H31" s="16"/>
      <c r="I31" s="16"/>
      <c r="J31" s="16"/>
      <c r="K31" s="17">
        <v>1</v>
      </c>
      <c r="L31" s="17">
        <v>1</v>
      </c>
      <c r="M31" s="17">
        <v>2</v>
      </c>
      <c r="N31" s="17">
        <v>6</v>
      </c>
      <c r="O31" s="17">
        <v>2</v>
      </c>
      <c r="P31" s="17">
        <v>2</v>
      </c>
      <c r="Q31" s="17"/>
      <c r="R31" s="17">
        <v>2</v>
      </c>
      <c r="S31" s="17"/>
      <c r="T31" s="17"/>
      <c r="U31" s="18">
        <v>5.9</v>
      </c>
      <c r="V31" s="18">
        <v>5.6</v>
      </c>
      <c r="W31" s="18">
        <v>6</v>
      </c>
      <c r="X31" s="18">
        <v>5.2</v>
      </c>
      <c r="Y31" s="18">
        <f>SUM(U31:X31)/4</f>
        <v>5.675</v>
      </c>
      <c r="Z31" s="19">
        <v>45</v>
      </c>
      <c r="AA31" s="20">
        <v>10</v>
      </c>
      <c r="AB31" s="20"/>
      <c r="AC31" s="20">
        <v>15</v>
      </c>
      <c r="AD31" s="20"/>
      <c r="AE31" s="20"/>
      <c r="AF31" s="20"/>
      <c r="AG31" s="20"/>
      <c r="AH31" s="45">
        <f>SUM(Z31:AG31)</f>
        <v>70</v>
      </c>
      <c r="AI31" s="20">
        <v>5.8</v>
      </c>
      <c r="AJ31" s="16"/>
      <c r="AK31" s="16"/>
      <c r="AL31" s="16" t="s">
        <v>477</v>
      </c>
      <c r="AM31" s="69" t="s">
        <v>458</v>
      </c>
      <c r="AN31" s="16"/>
      <c r="AO31" s="16"/>
      <c r="AP31" s="16"/>
      <c r="AQ31" s="16"/>
      <c r="AR31" s="16"/>
      <c r="AS31" s="16"/>
      <c r="AT31" s="16"/>
      <c r="AU31" s="31" t="s">
        <v>980</v>
      </c>
      <c r="AV31" t="s">
        <v>981</v>
      </c>
      <c r="AW31" t="s">
        <v>982</v>
      </c>
      <c r="AX31" t="s">
        <v>656</v>
      </c>
      <c r="AY31" t="s">
        <v>421</v>
      </c>
      <c r="AZ31" s="31" t="s">
        <v>983</v>
      </c>
    </row>
    <row r="32" spans="1:52" ht="12.75">
      <c r="A32" s="20">
        <v>24</v>
      </c>
      <c r="B32" s="27" t="s">
        <v>1356</v>
      </c>
      <c r="C32" s="125" t="s">
        <v>648</v>
      </c>
      <c r="D32" s="32">
        <v>37474</v>
      </c>
      <c r="E32" s="20" t="s">
        <v>532</v>
      </c>
      <c r="F32" s="16" t="s">
        <v>1357</v>
      </c>
      <c r="G32" s="46" t="s">
        <v>690</v>
      </c>
      <c r="H32" s="16"/>
      <c r="I32" s="16"/>
      <c r="J32" s="16"/>
      <c r="K32" s="17">
        <v>1</v>
      </c>
      <c r="L32" s="17">
        <v>1</v>
      </c>
      <c r="M32" s="17" t="s">
        <v>1063</v>
      </c>
      <c r="N32" s="17">
        <v>6</v>
      </c>
      <c r="O32" s="17">
        <v>2</v>
      </c>
      <c r="P32" s="17">
        <v>2</v>
      </c>
      <c r="Q32" s="17"/>
      <c r="R32" s="17"/>
      <c r="S32" s="17"/>
      <c r="T32" s="17"/>
      <c r="U32" s="18">
        <v>5.6</v>
      </c>
      <c r="V32" s="18">
        <v>5.4</v>
      </c>
      <c r="W32" s="18">
        <v>5.3</v>
      </c>
      <c r="X32" s="18">
        <v>5.3</v>
      </c>
      <c r="Y32" s="18">
        <f>SUM(U32:X32)/4</f>
        <v>5.4</v>
      </c>
      <c r="Z32" s="19">
        <v>45</v>
      </c>
      <c r="AA32" s="20">
        <v>10</v>
      </c>
      <c r="AB32" s="20"/>
      <c r="AC32" s="20">
        <v>15</v>
      </c>
      <c r="AD32" s="20"/>
      <c r="AE32" s="20"/>
      <c r="AF32" s="20"/>
      <c r="AG32" s="20"/>
      <c r="AH32" s="45">
        <f>SUM(Z32:AG32)</f>
        <v>70</v>
      </c>
      <c r="AI32" s="20">
        <v>5.8</v>
      </c>
      <c r="AJ32" s="16"/>
      <c r="AK32" s="16"/>
      <c r="AL32" s="16" t="s">
        <v>477</v>
      </c>
      <c r="AM32" s="69" t="s">
        <v>458</v>
      </c>
      <c r="AN32" s="16"/>
      <c r="AO32" s="16"/>
      <c r="AP32" s="16"/>
      <c r="AQ32" s="16"/>
      <c r="AR32" s="16"/>
      <c r="AS32" s="16"/>
      <c r="AT32" s="16"/>
      <c r="AU32" s="31" t="s">
        <v>1358</v>
      </c>
      <c r="AV32" t="s">
        <v>144</v>
      </c>
      <c r="AW32" t="s">
        <v>145</v>
      </c>
      <c r="AX32" t="s">
        <v>749</v>
      </c>
      <c r="AY32" t="s">
        <v>421</v>
      </c>
      <c r="AZ32" s="31" t="s">
        <v>1347</v>
      </c>
    </row>
    <row r="33" spans="1:52" ht="12.75">
      <c r="A33" s="20">
        <v>25</v>
      </c>
      <c r="B33" s="27" t="s">
        <v>1512</v>
      </c>
      <c r="C33" s="28" t="s">
        <v>964</v>
      </c>
      <c r="D33" s="32">
        <v>37366</v>
      </c>
      <c r="E33" s="20" t="s">
        <v>485</v>
      </c>
      <c r="F33" s="16" t="s">
        <v>1219</v>
      </c>
      <c r="G33" s="16"/>
      <c r="H33" s="16"/>
      <c r="I33" s="16"/>
      <c r="J33" s="16"/>
      <c r="K33" s="17">
        <v>1</v>
      </c>
      <c r="L33" s="17">
        <v>1</v>
      </c>
      <c r="M33" s="17">
        <v>2</v>
      </c>
      <c r="N33" s="17">
        <v>12</v>
      </c>
      <c r="O33" s="17">
        <v>2</v>
      </c>
      <c r="P33" s="17">
        <v>2</v>
      </c>
      <c r="Q33" s="17">
        <v>1</v>
      </c>
      <c r="R33" s="17"/>
      <c r="S33" s="17"/>
      <c r="T33" s="17"/>
      <c r="U33" s="18">
        <v>5</v>
      </c>
      <c r="V33" s="18">
        <v>6.4</v>
      </c>
      <c r="W33" s="18">
        <v>5.3</v>
      </c>
      <c r="X33" s="18">
        <v>5.5</v>
      </c>
      <c r="Y33" s="18">
        <f>SUM(U33:X33)/4</f>
        <v>5.55</v>
      </c>
      <c r="Z33" s="19">
        <v>45</v>
      </c>
      <c r="AA33" s="20">
        <v>10</v>
      </c>
      <c r="AB33" s="20"/>
      <c r="AC33" s="20">
        <v>15</v>
      </c>
      <c r="AD33" s="20"/>
      <c r="AE33" s="20"/>
      <c r="AF33" s="20"/>
      <c r="AG33" s="20"/>
      <c r="AH33" s="20">
        <f>SUM(Z33:AG33)</f>
        <v>70</v>
      </c>
      <c r="AI33" s="20">
        <v>5.8</v>
      </c>
      <c r="AJ33" s="16" t="s">
        <v>786</v>
      </c>
      <c r="AK33" s="16"/>
      <c r="AL33" s="16" t="s">
        <v>477</v>
      </c>
      <c r="AM33" s="69" t="s">
        <v>458</v>
      </c>
      <c r="AN33" s="16"/>
      <c r="AO33" s="16"/>
      <c r="AP33" s="16"/>
      <c r="AQ33" s="16"/>
      <c r="AR33" s="16"/>
      <c r="AS33" s="16"/>
      <c r="AT33" s="16"/>
      <c r="AU33" s="31" t="s">
        <v>1613</v>
      </c>
      <c r="AV33" t="s">
        <v>1614</v>
      </c>
      <c r="AW33" t="s">
        <v>1615</v>
      </c>
      <c r="AX33" t="s">
        <v>583</v>
      </c>
      <c r="AY33" t="s">
        <v>421</v>
      </c>
      <c r="AZ33" s="31" t="s">
        <v>1612</v>
      </c>
    </row>
    <row r="34" spans="1:52" ht="12.75">
      <c r="A34" s="20">
        <v>26</v>
      </c>
      <c r="B34" s="27" t="s">
        <v>1086</v>
      </c>
      <c r="C34" s="125" t="s">
        <v>1087</v>
      </c>
      <c r="D34" s="32">
        <v>38230</v>
      </c>
      <c r="E34" s="20" t="s">
        <v>532</v>
      </c>
      <c r="F34" s="16" t="s">
        <v>1082</v>
      </c>
      <c r="G34" s="46" t="s">
        <v>690</v>
      </c>
      <c r="H34" s="16"/>
      <c r="I34" s="16"/>
      <c r="J34" s="16">
        <v>135</v>
      </c>
      <c r="K34" s="17">
        <v>1</v>
      </c>
      <c r="L34" s="17">
        <v>1</v>
      </c>
      <c r="M34" s="17">
        <v>1</v>
      </c>
      <c r="N34" s="17">
        <v>6</v>
      </c>
      <c r="O34" s="17">
        <v>2</v>
      </c>
      <c r="P34" s="17">
        <v>2</v>
      </c>
      <c r="Q34" s="17">
        <v>2</v>
      </c>
      <c r="R34" s="17"/>
      <c r="S34" s="17"/>
      <c r="T34" s="17"/>
      <c r="U34" s="18">
        <v>5</v>
      </c>
      <c r="V34" s="18">
        <v>5.4</v>
      </c>
      <c r="W34" s="18">
        <v>5.5</v>
      </c>
      <c r="X34" s="18">
        <v>5.3</v>
      </c>
      <c r="Y34" s="18">
        <f>SUM(U34:X34)/4</f>
        <v>5.3</v>
      </c>
      <c r="Z34" s="19">
        <v>45</v>
      </c>
      <c r="AA34" s="20">
        <v>10</v>
      </c>
      <c r="AB34" s="20"/>
      <c r="AC34" s="20">
        <v>15</v>
      </c>
      <c r="AD34" s="20"/>
      <c r="AE34" s="20"/>
      <c r="AF34" s="20"/>
      <c r="AG34" s="20"/>
      <c r="AH34" s="45">
        <f>SUM(Z34:AG34)</f>
        <v>70</v>
      </c>
      <c r="AI34" s="20">
        <v>5.8</v>
      </c>
      <c r="AJ34" s="16" t="s">
        <v>651</v>
      </c>
      <c r="AK34" s="16"/>
      <c r="AL34" s="16" t="s">
        <v>477</v>
      </c>
      <c r="AM34" s="69" t="s">
        <v>458</v>
      </c>
      <c r="AN34" s="16"/>
      <c r="AO34" s="16"/>
      <c r="AP34" s="16"/>
      <c r="AQ34" s="16"/>
      <c r="AR34" s="16"/>
      <c r="AS34" s="16"/>
      <c r="AT34" s="16"/>
      <c r="AU34" s="31" t="s">
        <v>1091</v>
      </c>
      <c r="AV34" t="s">
        <v>1088</v>
      </c>
      <c r="AW34" t="s">
        <v>1089</v>
      </c>
      <c r="AX34" t="s">
        <v>521</v>
      </c>
      <c r="AY34" t="s">
        <v>421</v>
      </c>
      <c r="AZ34" s="31" t="s">
        <v>1045</v>
      </c>
    </row>
    <row r="35" spans="1:52" s="344" customFormat="1" ht="12.75">
      <c r="A35" s="331">
        <v>27</v>
      </c>
      <c r="B35" s="332" t="s">
        <v>1354</v>
      </c>
      <c r="C35" s="333" t="s">
        <v>1090</v>
      </c>
      <c r="D35" s="334">
        <v>37708</v>
      </c>
      <c r="E35" s="335" t="s">
        <v>485</v>
      </c>
      <c r="F35" s="336" t="s">
        <v>1355</v>
      </c>
      <c r="G35" s="337" t="s">
        <v>690</v>
      </c>
      <c r="H35" s="336"/>
      <c r="I35" s="336"/>
      <c r="J35" s="336"/>
      <c r="K35" s="338">
        <v>1</v>
      </c>
      <c r="L35" s="338">
        <v>1</v>
      </c>
      <c r="M35" s="338">
        <v>3</v>
      </c>
      <c r="N35" s="338">
        <v>4</v>
      </c>
      <c r="O35" s="338">
        <v>2</v>
      </c>
      <c r="P35" s="338">
        <v>2</v>
      </c>
      <c r="Q35" s="338"/>
      <c r="R35" s="338"/>
      <c r="S35" s="338"/>
      <c r="T35" s="338"/>
      <c r="U35" s="339">
        <v>5.2</v>
      </c>
      <c r="V35" s="339">
        <v>4.8</v>
      </c>
      <c r="W35" s="339">
        <v>5.1</v>
      </c>
      <c r="X35" s="339">
        <v>5</v>
      </c>
      <c r="Y35" s="339">
        <f>SUM(U35:X35)/4</f>
        <v>5.025</v>
      </c>
      <c r="Z35" s="340">
        <v>45</v>
      </c>
      <c r="AA35" s="331">
        <v>10</v>
      </c>
      <c r="AB35" s="331"/>
      <c r="AC35" s="331">
        <v>15</v>
      </c>
      <c r="AD35" s="331"/>
      <c r="AE35" s="331"/>
      <c r="AF35" s="331"/>
      <c r="AG35" s="331"/>
      <c r="AH35" s="341">
        <f>SUM(Z35:AG35)</f>
        <v>70</v>
      </c>
      <c r="AI35" s="331">
        <v>5.7</v>
      </c>
      <c r="AJ35" s="336"/>
      <c r="AK35" s="336"/>
      <c r="AL35" s="336" t="s">
        <v>482</v>
      </c>
      <c r="AM35" s="342" t="s">
        <v>458</v>
      </c>
      <c r="AN35" s="336"/>
      <c r="AO35" s="336"/>
      <c r="AP35" s="336"/>
      <c r="AQ35" s="336"/>
      <c r="AR35" s="336"/>
      <c r="AS35" s="336"/>
      <c r="AT35" s="336"/>
      <c r="AU35" s="343"/>
      <c r="AV35" s="344" t="s">
        <v>251</v>
      </c>
      <c r="AW35" s="344" t="s">
        <v>252</v>
      </c>
      <c r="AX35" s="344" t="s">
        <v>716</v>
      </c>
      <c r="AY35" s="344" t="s">
        <v>943</v>
      </c>
      <c r="AZ35" s="343" t="s">
        <v>1347</v>
      </c>
    </row>
    <row r="36" spans="1:52" ht="12.75">
      <c r="A36" s="20">
        <v>28</v>
      </c>
      <c r="B36" s="27" t="s">
        <v>1971</v>
      </c>
      <c r="C36" s="28" t="s">
        <v>1531</v>
      </c>
      <c r="D36" s="32">
        <v>38007</v>
      </c>
      <c r="E36" s="20" t="s">
        <v>485</v>
      </c>
      <c r="F36" s="16" t="s">
        <v>1972</v>
      </c>
      <c r="G36" s="46"/>
      <c r="H36" s="16"/>
      <c r="I36" s="16"/>
      <c r="J36" s="16"/>
      <c r="K36" s="17">
        <v>1</v>
      </c>
      <c r="L36" s="17">
        <v>1</v>
      </c>
      <c r="M36" s="17">
        <v>2</v>
      </c>
      <c r="N36" s="17">
        <v>6</v>
      </c>
      <c r="O36" s="17">
        <v>2</v>
      </c>
      <c r="P36" s="17">
        <v>2</v>
      </c>
      <c r="Q36" s="17"/>
      <c r="R36" s="17"/>
      <c r="S36" s="17"/>
      <c r="T36" s="17"/>
      <c r="U36" s="18">
        <v>5.5</v>
      </c>
      <c r="V36" s="18">
        <v>5.5</v>
      </c>
      <c r="W36" s="18">
        <v>5.9</v>
      </c>
      <c r="X36" s="18">
        <v>5</v>
      </c>
      <c r="Y36" s="18">
        <f>SUM(U36:X36)/4</f>
        <v>5.475</v>
      </c>
      <c r="Z36" s="19">
        <v>45</v>
      </c>
      <c r="AA36" s="20">
        <v>10</v>
      </c>
      <c r="AB36" s="20"/>
      <c r="AC36" s="20">
        <v>15</v>
      </c>
      <c r="AD36" s="20"/>
      <c r="AE36" s="20"/>
      <c r="AF36" s="20"/>
      <c r="AG36" s="20"/>
      <c r="AH36" s="45">
        <f>SUM(Z36:AG36)</f>
        <v>70</v>
      </c>
      <c r="AI36" s="20">
        <v>5.6</v>
      </c>
      <c r="AJ36" s="16"/>
      <c r="AK36" s="16"/>
      <c r="AL36" s="16" t="s">
        <v>477</v>
      </c>
      <c r="AM36" s="69" t="s">
        <v>458</v>
      </c>
      <c r="AN36" s="16"/>
      <c r="AO36" s="16"/>
      <c r="AP36" s="16"/>
      <c r="AQ36" s="16"/>
      <c r="AR36" s="16"/>
      <c r="AS36" s="16"/>
      <c r="AT36" s="16"/>
      <c r="AU36" s="31" t="s">
        <v>1973</v>
      </c>
      <c r="AV36" t="s">
        <v>1974</v>
      </c>
      <c r="AW36" t="s">
        <v>1975</v>
      </c>
      <c r="AX36" t="s">
        <v>1128</v>
      </c>
      <c r="AY36" t="s">
        <v>421</v>
      </c>
      <c r="AZ36" s="31" t="s">
        <v>1976</v>
      </c>
    </row>
    <row r="37" spans="1:52" ht="12.75">
      <c r="A37" s="20">
        <v>29</v>
      </c>
      <c r="B37" s="27" t="s">
        <v>412</v>
      </c>
      <c r="C37" s="125" t="s">
        <v>413</v>
      </c>
      <c r="D37" s="32">
        <v>37798</v>
      </c>
      <c r="E37" s="20" t="s">
        <v>532</v>
      </c>
      <c r="F37" s="16" t="s">
        <v>414</v>
      </c>
      <c r="G37" s="16">
        <v>135</v>
      </c>
      <c r="H37" s="16"/>
      <c r="I37" s="16"/>
      <c r="J37" s="16"/>
      <c r="K37" s="17"/>
      <c r="L37" s="17">
        <v>1</v>
      </c>
      <c r="M37" s="17" t="s">
        <v>475</v>
      </c>
      <c r="N37" s="17"/>
      <c r="O37" s="17">
        <v>1</v>
      </c>
      <c r="P37" s="17" t="s">
        <v>475</v>
      </c>
      <c r="Q37" s="17"/>
      <c r="R37" s="17"/>
      <c r="S37" s="17"/>
      <c r="T37" s="17"/>
      <c r="U37" s="18">
        <v>5.3</v>
      </c>
      <c r="V37" s="18">
        <v>5.5</v>
      </c>
      <c r="W37" s="18">
        <v>5.2</v>
      </c>
      <c r="X37" s="18">
        <v>5.4</v>
      </c>
      <c r="Y37" s="18">
        <f>SUM(U37:X37)/4</f>
        <v>5.35</v>
      </c>
      <c r="Z37" s="19">
        <v>45</v>
      </c>
      <c r="AA37" s="20">
        <v>10</v>
      </c>
      <c r="AB37" s="20"/>
      <c r="AC37" s="20">
        <v>15</v>
      </c>
      <c r="AD37" s="20"/>
      <c r="AE37" s="20"/>
      <c r="AF37" s="20"/>
      <c r="AG37" s="20"/>
      <c r="AH37" s="45">
        <f>SUM(Z37:AG37)</f>
        <v>70</v>
      </c>
      <c r="AI37" s="20">
        <v>5.6</v>
      </c>
      <c r="AJ37" s="16" t="s">
        <v>570</v>
      </c>
      <c r="AK37" s="16"/>
      <c r="AL37" s="16" t="s">
        <v>482</v>
      </c>
      <c r="AM37" s="69" t="s">
        <v>458</v>
      </c>
      <c r="AN37" s="16"/>
      <c r="AO37" s="16"/>
      <c r="AP37" s="16"/>
      <c r="AQ37" s="16"/>
      <c r="AR37" s="16"/>
      <c r="AS37" s="16"/>
      <c r="AT37" s="16"/>
      <c r="AU37" s="31" t="s">
        <v>415</v>
      </c>
      <c r="AV37" t="s">
        <v>417</v>
      </c>
      <c r="AW37" t="s">
        <v>418</v>
      </c>
      <c r="AX37" t="s">
        <v>297</v>
      </c>
      <c r="AY37" t="s">
        <v>298</v>
      </c>
      <c r="AZ37" s="31" t="s">
        <v>253</v>
      </c>
    </row>
    <row r="38" spans="1:52" ht="12.75">
      <c r="A38" s="20">
        <v>30</v>
      </c>
      <c r="B38" s="27" t="s">
        <v>1086</v>
      </c>
      <c r="C38" s="125" t="s">
        <v>1090</v>
      </c>
      <c r="D38" s="32">
        <v>38230</v>
      </c>
      <c r="E38" s="20" t="s">
        <v>532</v>
      </c>
      <c r="F38" s="16" t="s">
        <v>1082</v>
      </c>
      <c r="G38" s="46" t="s">
        <v>690</v>
      </c>
      <c r="H38" s="16"/>
      <c r="I38" s="16"/>
      <c r="J38" s="16">
        <v>135</v>
      </c>
      <c r="K38" s="17">
        <v>1</v>
      </c>
      <c r="L38" s="17">
        <v>1</v>
      </c>
      <c r="M38" s="17">
        <v>1</v>
      </c>
      <c r="N38" s="17">
        <v>4</v>
      </c>
      <c r="O38" s="17">
        <v>2</v>
      </c>
      <c r="P38" s="17">
        <v>2</v>
      </c>
      <c r="Q38" s="17">
        <v>2</v>
      </c>
      <c r="R38" s="17"/>
      <c r="S38" s="17"/>
      <c r="T38" s="17"/>
      <c r="U38" s="18">
        <v>5.2</v>
      </c>
      <c r="V38" s="18">
        <v>5.5</v>
      </c>
      <c r="W38" s="18">
        <v>5.5</v>
      </c>
      <c r="X38" s="18">
        <v>5.2</v>
      </c>
      <c r="Y38" s="18">
        <f>SUM(U38:X38)/4</f>
        <v>5.35</v>
      </c>
      <c r="Z38" s="19">
        <v>45</v>
      </c>
      <c r="AA38" s="20">
        <v>10</v>
      </c>
      <c r="AB38" s="20"/>
      <c r="AC38" s="20">
        <v>15</v>
      </c>
      <c r="AD38" s="20"/>
      <c r="AE38" s="20"/>
      <c r="AF38" s="20"/>
      <c r="AG38" s="20"/>
      <c r="AH38" s="45">
        <f>SUM(Z38:AG38)</f>
        <v>70</v>
      </c>
      <c r="AI38" s="20">
        <v>5.6</v>
      </c>
      <c r="AJ38" s="16" t="s">
        <v>651</v>
      </c>
      <c r="AK38" s="16"/>
      <c r="AL38" s="16" t="s">
        <v>477</v>
      </c>
      <c r="AM38" s="69" t="s">
        <v>458</v>
      </c>
      <c r="AN38" s="16"/>
      <c r="AO38" s="16"/>
      <c r="AP38" s="16"/>
      <c r="AQ38" s="16"/>
      <c r="AR38" s="16"/>
      <c r="AS38" s="16"/>
      <c r="AT38" s="16"/>
      <c r="AU38" s="31" t="s">
        <v>1091</v>
      </c>
      <c r="AV38" t="s">
        <v>1088</v>
      </c>
      <c r="AW38" t="s">
        <v>1089</v>
      </c>
      <c r="AX38" t="s">
        <v>521</v>
      </c>
      <c r="AY38" t="s">
        <v>421</v>
      </c>
      <c r="AZ38" s="31" t="s">
        <v>1045</v>
      </c>
    </row>
    <row r="39" spans="1:52" ht="12.75">
      <c r="A39" s="20">
        <v>31</v>
      </c>
      <c r="B39" s="27" t="s">
        <v>1060</v>
      </c>
      <c r="C39" s="125" t="s">
        <v>1070</v>
      </c>
      <c r="D39" s="32">
        <v>38114</v>
      </c>
      <c r="E39" s="20" t="s">
        <v>485</v>
      </c>
      <c r="F39" s="16" t="s">
        <v>1071</v>
      </c>
      <c r="G39" s="46" t="s">
        <v>690</v>
      </c>
      <c r="H39" s="16"/>
      <c r="I39" s="16"/>
      <c r="J39" s="16"/>
      <c r="K39" s="17">
        <v>1</v>
      </c>
      <c r="L39" s="17">
        <v>1</v>
      </c>
      <c r="M39" s="17">
        <v>2</v>
      </c>
      <c r="N39" s="17">
        <v>9</v>
      </c>
      <c r="O39" s="17">
        <v>2</v>
      </c>
      <c r="P39" s="17">
        <v>2</v>
      </c>
      <c r="Q39" s="17"/>
      <c r="R39" s="17"/>
      <c r="S39" s="17"/>
      <c r="T39" s="17"/>
      <c r="U39" s="18">
        <v>5</v>
      </c>
      <c r="V39" s="18">
        <v>5.7</v>
      </c>
      <c r="W39" s="18">
        <v>5</v>
      </c>
      <c r="X39" s="18">
        <v>4.6</v>
      </c>
      <c r="Y39" s="18">
        <f>SUM(U39:X39)/4</f>
        <v>5.074999999999999</v>
      </c>
      <c r="Z39" s="19">
        <v>45</v>
      </c>
      <c r="AA39" s="20">
        <v>10</v>
      </c>
      <c r="AB39" s="20"/>
      <c r="AC39" s="20">
        <v>15</v>
      </c>
      <c r="AD39" s="20"/>
      <c r="AE39" s="20"/>
      <c r="AF39" s="20"/>
      <c r="AG39" s="20"/>
      <c r="AH39" s="45">
        <f>SUM(Z39:AG39)</f>
        <v>70</v>
      </c>
      <c r="AI39" s="20">
        <v>5.4</v>
      </c>
      <c r="AJ39" s="16"/>
      <c r="AK39" s="16"/>
      <c r="AL39" s="16" t="s">
        <v>477</v>
      </c>
      <c r="AM39" s="69" t="s">
        <v>458</v>
      </c>
      <c r="AN39" s="16"/>
      <c r="AO39" s="16"/>
      <c r="AP39" s="16"/>
      <c r="AQ39" s="16"/>
      <c r="AR39" s="16"/>
      <c r="AS39" s="16"/>
      <c r="AT39" s="16"/>
      <c r="AU39" s="31" t="s">
        <v>1072</v>
      </c>
      <c r="AV39" t="s">
        <v>1073</v>
      </c>
      <c r="AW39" t="s">
        <v>1074</v>
      </c>
      <c r="AX39" t="s">
        <v>513</v>
      </c>
      <c r="AY39" t="s">
        <v>717</v>
      </c>
      <c r="AZ39" s="31" t="s">
        <v>1069</v>
      </c>
    </row>
    <row r="40" spans="1:52" ht="12.75">
      <c r="A40" s="20">
        <v>32</v>
      </c>
      <c r="B40" s="27" t="s">
        <v>1890</v>
      </c>
      <c r="C40" s="28" t="s">
        <v>1241</v>
      </c>
      <c r="D40" s="32">
        <v>37798</v>
      </c>
      <c r="E40" s="20" t="s">
        <v>473</v>
      </c>
      <c r="F40" s="16" t="s">
        <v>1891</v>
      </c>
      <c r="G40" s="16"/>
      <c r="H40" s="16"/>
      <c r="I40" s="16"/>
      <c r="J40" s="16"/>
      <c r="K40" s="17"/>
      <c r="L40" s="17"/>
      <c r="M40" s="17" t="s">
        <v>475</v>
      </c>
      <c r="N40" s="17"/>
      <c r="O40" s="17">
        <v>1</v>
      </c>
      <c r="P40" s="17" t="s">
        <v>475</v>
      </c>
      <c r="Q40" s="17"/>
      <c r="R40" s="17"/>
      <c r="S40" s="17"/>
      <c r="T40" s="17"/>
      <c r="U40" s="18">
        <v>5</v>
      </c>
      <c r="V40" s="18">
        <v>5.6</v>
      </c>
      <c r="W40" s="18">
        <v>5.2</v>
      </c>
      <c r="X40" s="18">
        <v>5.3</v>
      </c>
      <c r="Y40" s="18">
        <f>SUM(U40:X40)/4</f>
        <v>5.275</v>
      </c>
      <c r="Z40" s="19">
        <v>45</v>
      </c>
      <c r="AA40" s="20">
        <v>10</v>
      </c>
      <c r="AB40" s="20"/>
      <c r="AC40" s="20">
        <v>15</v>
      </c>
      <c r="AD40" s="20"/>
      <c r="AE40" s="20"/>
      <c r="AF40" s="20"/>
      <c r="AG40" s="20"/>
      <c r="AH40" s="20">
        <f>SUM(Z40:AG40)</f>
        <v>70</v>
      </c>
      <c r="AI40" s="20">
        <v>5.4</v>
      </c>
      <c r="AJ40" s="16"/>
      <c r="AK40" s="16"/>
      <c r="AL40" s="16" t="s">
        <v>477</v>
      </c>
      <c r="AM40" s="69" t="s">
        <v>458</v>
      </c>
      <c r="AN40" s="16"/>
      <c r="AO40" s="16"/>
      <c r="AP40" s="16"/>
      <c r="AQ40" s="16"/>
      <c r="AR40" s="16"/>
      <c r="AS40" s="16"/>
      <c r="AT40" s="16"/>
      <c r="AU40" s="31" t="s">
        <v>1892</v>
      </c>
      <c r="AV40" t="s">
        <v>1893</v>
      </c>
      <c r="AW40" t="s">
        <v>1894</v>
      </c>
      <c r="AX40" t="s">
        <v>775</v>
      </c>
      <c r="AY40" t="s">
        <v>923</v>
      </c>
      <c r="AZ40" s="31" t="s">
        <v>1868</v>
      </c>
    </row>
    <row r="41" spans="1:52" ht="12.75">
      <c r="A41" s="20">
        <v>33</v>
      </c>
      <c r="B41" s="27" t="s">
        <v>1016</v>
      </c>
      <c r="C41" s="125" t="s">
        <v>316</v>
      </c>
      <c r="D41" s="32">
        <v>38020</v>
      </c>
      <c r="E41" s="20" t="s">
        <v>532</v>
      </c>
      <c r="F41" s="16" t="s">
        <v>284</v>
      </c>
      <c r="G41" s="46" t="s">
        <v>690</v>
      </c>
      <c r="H41" s="16"/>
      <c r="I41" s="16"/>
      <c r="J41" s="16"/>
      <c r="K41" s="17"/>
      <c r="L41" s="17">
        <v>1</v>
      </c>
      <c r="M41" s="17" t="s">
        <v>475</v>
      </c>
      <c r="N41" s="17"/>
      <c r="O41" s="17">
        <v>1</v>
      </c>
      <c r="P41" s="17" t="s">
        <v>475</v>
      </c>
      <c r="Q41" s="17"/>
      <c r="R41" s="17"/>
      <c r="S41" s="17"/>
      <c r="T41" s="17"/>
      <c r="U41" s="18">
        <v>5</v>
      </c>
      <c r="V41" s="18">
        <v>5.1</v>
      </c>
      <c r="W41" s="18">
        <v>4.9</v>
      </c>
      <c r="X41" s="18">
        <v>4.8</v>
      </c>
      <c r="Y41" s="18">
        <f>SUM(U41:X41)/4</f>
        <v>4.95</v>
      </c>
      <c r="Z41" s="19">
        <v>45</v>
      </c>
      <c r="AA41" s="20">
        <v>10</v>
      </c>
      <c r="AB41" s="20"/>
      <c r="AC41" s="20">
        <v>15</v>
      </c>
      <c r="AD41" s="20"/>
      <c r="AE41" s="20"/>
      <c r="AF41" s="20"/>
      <c r="AG41" s="20"/>
      <c r="AH41" s="45">
        <f>SUM(Z41:AG41)</f>
        <v>70</v>
      </c>
      <c r="AI41" s="20">
        <v>5.4</v>
      </c>
      <c r="AJ41" s="16"/>
      <c r="AK41" s="16"/>
      <c r="AL41" s="16" t="s">
        <v>477</v>
      </c>
      <c r="AM41" s="69" t="s">
        <v>458</v>
      </c>
      <c r="AN41" s="16"/>
      <c r="AO41" s="16"/>
      <c r="AP41" s="16"/>
      <c r="AQ41" s="16"/>
      <c r="AR41" s="16"/>
      <c r="AS41" s="16"/>
      <c r="AT41" s="16"/>
      <c r="AU41" s="31" t="s">
        <v>317</v>
      </c>
      <c r="AV41" t="s">
        <v>416</v>
      </c>
      <c r="AW41" t="s">
        <v>411</v>
      </c>
      <c r="AX41" t="s">
        <v>297</v>
      </c>
      <c r="AY41" t="s">
        <v>298</v>
      </c>
      <c r="AZ41" s="31" t="s">
        <v>253</v>
      </c>
    </row>
    <row r="42" spans="1:50" ht="12.75">
      <c r="A42" s="20">
        <v>34</v>
      </c>
      <c r="B42" s="66" t="s">
        <v>2065</v>
      </c>
      <c r="C42" s="125" t="s">
        <v>658</v>
      </c>
      <c r="D42" s="32">
        <v>38223</v>
      </c>
      <c r="E42" s="17" t="s">
        <v>532</v>
      </c>
      <c r="F42" s="69" t="s">
        <v>2066</v>
      </c>
      <c r="G42" s="46" t="s">
        <v>690</v>
      </c>
      <c r="H42" s="16"/>
      <c r="I42" s="16"/>
      <c r="J42" s="16"/>
      <c r="K42" s="17"/>
      <c r="L42" s="17">
        <v>1</v>
      </c>
      <c r="M42" s="17">
        <v>2</v>
      </c>
      <c r="N42" s="17"/>
      <c r="O42" s="17">
        <v>1</v>
      </c>
      <c r="P42" s="17">
        <v>4</v>
      </c>
      <c r="Q42" s="17"/>
      <c r="R42" s="17"/>
      <c r="S42" s="17">
        <v>1</v>
      </c>
      <c r="T42" s="17"/>
      <c r="U42" s="18">
        <v>4.4</v>
      </c>
      <c r="V42" s="18">
        <v>5.7</v>
      </c>
      <c r="W42" s="18">
        <v>5.4</v>
      </c>
      <c r="X42" s="18">
        <v>5</v>
      </c>
      <c r="Y42" s="18">
        <f>SUM(U42:X42)/4</f>
        <v>5.125</v>
      </c>
      <c r="Z42" s="19">
        <v>45</v>
      </c>
      <c r="AA42" s="20">
        <v>10</v>
      </c>
      <c r="AB42" s="20"/>
      <c r="AC42" s="20">
        <v>15</v>
      </c>
      <c r="AD42" s="20"/>
      <c r="AE42" s="20"/>
      <c r="AF42" s="20"/>
      <c r="AG42" s="20"/>
      <c r="AH42" s="45">
        <f>SUM(Z42:AG42)</f>
        <v>70</v>
      </c>
      <c r="AI42" s="20">
        <v>5.3</v>
      </c>
      <c r="AJ42" s="16"/>
      <c r="AK42" s="16"/>
      <c r="AL42" s="69" t="s">
        <v>652</v>
      </c>
      <c r="AM42" s="69" t="s">
        <v>458</v>
      </c>
      <c r="AN42" s="16"/>
      <c r="AO42" s="16"/>
      <c r="AP42" s="16"/>
      <c r="AQ42" s="16"/>
      <c r="AR42" s="16"/>
      <c r="AS42" s="16"/>
      <c r="AT42" s="16"/>
      <c r="AU42" s="72" t="s">
        <v>2067</v>
      </c>
      <c r="AX42" t="s">
        <v>1185</v>
      </c>
    </row>
    <row r="43" spans="1:52" ht="12.75">
      <c r="A43" s="20">
        <v>35</v>
      </c>
      <c r="B43" s="66" t="s">
        <v>576</v>
      </c>
      <c r="C43" s="67" t="s">
        <v>2005</v>
      </c>
      <c r="D43" s="68" t="s">
        <v>2006</v>
      </c>
      <c r="E43" s="17" t="s">
        <v>467</v>
      </c>
      <c r="F43" s="69" t="s">
        <v>2007</v>
      </c>
      <c r="G43" s="46"/>
      <c r="H43" s="16"/>
      <c r="I43" s="16"/>
      <c r="J43" s="16"/>
      <c r="K43" s="17">
        <v>1</v>
      </c>
      <c r="L43" s="17">
        <v>1</v>
      </c>
      <c r="M43" s="17">
        <v>2</v>
      </c>
      <c r="N43" s="17">
        <v>6</v>
      </c>
      <c r="O43" s="17">
        <v>2</v>
      </c>
      <c r="P43" s="17">
        <v>2</v>
      </c>
      <c r="Q43" s="17"/>
      <c r="R43" s="17"/>
      <c r="S43" s="17"/>
      <c r="T43" s="17"/>
      <c r="U43" s="18">
        <v>7</v>
      </c>
      <c r="V43" s="18">
        <v>6.7</v>
      </c>
      <c r="W43" s="18">
        <v>6.5</v>
      </c>
      <c r="X43" s="18">
        <v>5.5</v>
      </c>
      <c r="Y43" s="18">
        <f>SUM(U43:X43)/4</f>
        <v>6.425</v>
      </c>
      <c r="Z43" s="19">
        <v>50</v>
      </c>
      <c r="AA43" s="20"/>
      <c r="AB43" s="20"/>
      <c r="AC43" s="20">
        <v>15</v>
      </c>
      <c r="AD43" s="20"/>
      <c r="AE43" s="20"/>
      <c r="AF43" s="20"/>
      <c r="AG43" s="20"/>
      <c r="AH43" s="45">
        <f>SUM(Z43:AG43)</f>
        <v>65</v>
      </c>
      <c r="AI43" s="20">
        <v>6.8</v>
      </c>
      <c r="AJ43" s="16"/>
      <c r="AK43" s="16"/>
      <c r="AL43" s="69" t="s">
        <v>482</v>
      </c>
      <c r="AM43" s="69" t="s">
        <v>458</v>
      </c>
      <c r="AN43" s="16"/>
      <c r="AO43" s="16"/>
      <c r="AP43" s="16"/>
      <c r="AQ43" s="16"/>
      <c r="AR43" s="16"/>
      <c r="AS43" s="16"/>
      <c r="AT43" s="16"/>
      <c r="AU43" s="72" t="s">
        <v>2008</v>
      </c>
      <c r="AV43" s="71" t="s">
        <v>2009</v>
      </c>
      <c r="AW43" s="71" t="s">
        <v>2010</v>
      </c>
      <c r="AX43" s="242" t="s">
        <v>716</v>
      </c>
      <c r="AY43" s="242" t="s">
        <v>421</v>
      </c>
      <c r="AZ43" s="72" t="s">
        <v>2004</v>
      </c>
    </row>
    <row r="44" spans="1:52" ht="12.75">
      <c r="A44" s="20">
        <v>36</v>
      </c>
      <c r="B44" s="27" t="s">
        <v>623</v>
      </c>
      <c r="C44" s="125" t="s">
        <v>1175</v>
      </c>
      <c r="D44" s="32">
        <v>38004</v>
      </c>
      <c r="E44" s="20" t="s">
        <v>467</v>
      </c>
      <c r="F44" s="16" t="s">
        <v>61</v>
      </c>
      <c r="G44" s="16"/>
      <c r="H44" s="16"/>
      <c r="I44" s="16"/>
      <c r="J44" s="16"/>
      <c r="K44" s="17">
        <v>1</v>
      </c>
      <c r="L44" s="17">
        <v>1</v>
      </c>
      <c r="M44" s="17">
        <v>2</v>
      </c>
      <c r="N44" s="17">
        <v>6</v>
      </c>
      <c r="O44" s="17">
        <v>2</v>
      </c>
      <c r="P44" s="17">
        <v>2</v>
      </c>
      <c r="Q44" s="17"/>
      <c r="R44" s="17"/>
      <c r="S44" s="17"/>
      <c r="T44" s="17"/>
      <c r="U44" s="18">
        <v>6.3</v>
      </c>
      <c r="V44" s="18">
        <v>6.4</v>
      </c>
      <c r="W44" s="18">
        <v>7.1</v>
      </c>
      <c r="X44" s="18">
        <v>5.6</v>
      </c>
      <c r="Y44" s="18">
        <f>SUM(U44:X44)/4</f>
        <v>6.35</v>
      </c>
      <c r="Z44" s="19">
        <v>50</v>
      </c>
      <c r="AA44" s="20"/>
      <c r="AB44" s="20"/>
      <c r="AC44" s="20">
        <v>15</v>
      </c>
      <c r="AD44" s="20"/>
      <c r="AE44" s="20"/>
      <c r="AF44" s="20"/>
      <c r="AG44" s="20"/>
      <c r="AH44" s="20">
        <f>SUM(Z44:AG44)</f>
        <v>65</v>
      </c>
      <c r="AI44" s="20">
        <v>6.4</v>
      </c>
      <c r="AJ44" s="16"/>
      <c r="AK44" s="16"/>
      <c r="AL44" s="16" t="s">
        <v>477</v>
      </c>
      <c r="AM44" s="69" t="s">
        <v>458</v>
      </c>
      <c r="AN44" s="16"/>
      <c r="AO44" s="16"/>
      <c r="AP44" s="16"/>
      <c r="AQ44" s="16"/>
      <c r="AR44" s="16"/>
      <c r="AS44" s="16"/>
      <c r="AT44" s="16"/>
      <c r="AU44" s="31" t="s">
        <v>62</v>
      </c>
      <c r="AV44" t="s">
        <v>63</v>
      </c>
      <c r="AW44" t="s">
        <v>64</v>
      </c>
      <c r="AX44" t="s">
        <v>65</v>
      </c>
      <c r="AY44" t="s">
        <v>421</v>
      </c>
      <c r="AZ44" s="31" t="s">
        <v>17</v>
      </c>
    </row>
    <row r="45" spans="1:52" ht="12.75">
      <c r="A45" s="20">
        <v>37</v>
      </c>
      <c r="B45" s="27" t="s">
        <v>782</v>
      </c>
      <c r="C45" s="125" t="s">
        <v>783</v>
      </c>
      <c r="D45" s="20" t="s">
        <v>784</v>
      </c>
      <c r="E45" s="20" t="s">
        <v>467</v>
      </c>
      <c r="F45" s="16" t="s">
        <v>785</v>
      </c>
      <c r="G45" s="16">
        <v>135</v>
      </c>
      <c r="H45" s="16">
        <v>2</v>
      </c>
      <c r="I45" s="16"/>
      <c r="J45" s="16"/>
      <c r="K45" s="17">
        <v>1</v>
      </c>
      <c r="L45" s="17">
        <v>1</v>
      </c>
      <c r="M45" s="17">
        <v>2</v>
      </c>
      <c r="N45" s="17">
        <v>5</v>
      </c>
      <c r="O45" s="17">
        <v>2</v>
      </c>
      <c r="P45" s="17">
        <v>2</v>
      </c>
      <c r="Q45" s="17"/>
      <c r="R45" s="17" t="s">
        <v>481</v>
      </c>
      <c r="S45" s="17"/>
      <c r="T45" s="17"/>
      <c r="U45" s="18">
        <v>5.4</v>
      </c>
      <c r="V45" s="18">
        <v>4.6</v>
      </c>
      <c r="W45" s="18">
        <v>5.1</v>
      </c>
      <c r="X45" s="18">
        <v>5.2</v>
      </c>
      <c r="Y45" s="18">
        <f>SUM(U45:X45)/4</f>
        <v>5.075</v>
      </c>
      <c r="Z45" s="19">
        <v>45</v>
      </c>
      <c r="AA45" s="20"/>
      <c r="AB45" s="20"/>
      <c r="AC45" s="20">
        <v>15</v>
      </c>
      <c r="AD45" s="20"/>
      <c r="AE45" s="20"/>
      <c r="AF45" s="20"/>
      <c r="AG45" s="20">
        <v>5</v>
      </c>
      <c r="AH45" s="45">
        <f>SUM(Z45:AG45)</f>
        <v>65</v>
      </c>
      <c r="AI45" s="20">
        <v>5.8</v>
      </c>
      <c r="AJ45" s="16" t="s">
        <v>651</v>
      </c>
      <c r="AK45" s="16" t="s">
        <v>786</v>
      </c>
      <c r="AL45" s="16"/>
      <c r="AM45" s="69" t="s">
        <v>458</v>
      </c>
      <c r="AN45" s="16"/>
      <c r="AO45" s="16"/>
      <c r="AP45" s="16"/>
      <c r="AQ45" s="16"/>
      <c r="AR45" s="16"/>
      <c r="AS45" s="16"/>
      <c r="AT45" s="16"/>
      <c r="AU45" s="31" t="s">
        <v>787</v>
      </c>
      <c r="AV45" t="s">
        <v>788</v>
      </c>
      <c r="AW45" t="s">
        <v>789</v>
      </c>
      <c r="AX45" t="s">
        <v>506</v>
      </c>
      <c r="AY45" t="s">
        <v>421</v>
      </c>
      <c r="AZ45" s="31" t="s">
        <v>734</v>
      </c>
    </row>
    <row r="46" spans="1:52" ht="12.75">
      <c r="A46" s="20">
        <v>38</v>
      </c>
      <c r="B46" s="27" t="s">
        <v>163</v>
      </c>
      <c r="C46" s="28" t="s">
        <v>1367</v>
      </c>
      <c r="D46" s="32">
        <v>38234</v>
      </c>
      <c r="E46" s="20" t="s">
        <v>467</v>
      </c>
      <c r="F46" s="16" t="s">
        <v>1779</v>
      </c>
      <c r="G46" s="16"/>
      <c r="H46" s="16"/>
      <c r="I46" s="16"/>
      <c r="J46" s="16"/>
      <c r="K46" s="17">
        <v>1</v>
      </c>
      <c r="L46" s="17">
        <v>1</v>
      </c>
      <c r="M46" s="17">
        <v>1</v>
      </c>
      <c r="N46" s="17">
        <v>4</v>
      </c>
      <c r="O46" s="17">
        <v>1</v>
      </c>
      <c r="P46" s="17">
        <v>2</v>
      </c>
      <c r="Q46" s="17"/>
      <c r="R46" s="17"/>
      <c r="S46" s="17"/>
      <c r="T46" s="17"/>
      <c r="U46" s="18">
        <v>4.3</v>
      </c>
      <c r="V46" s="18">
        <v>5.6</v>
      </c>
      <c r="W46" s="18">
        <v>4.9</v>
      </c>
      <c r="X46" s="18">
        <v>5.1</v>
      </c>
      <c r="Y46" s="18">
        <f>SUM(U46:X46)/4</f>
        <v>4.975</v>
      </c>
      <c r="Z46" s="19">
        <v>45</v>
      </c>
      <c r="AA46" s="20"/>
      <c r="AB46" s="20"/>
      <c r="AC46" s="20">
        <v>15</v>
      </c>
      <c r="AD46" s="20"/>
      <c r="AE46" s="20"/>
      <c r="AF46" s="20"/>
      <c r="AG46" s="20"/>
      <c r="AH46" s="20">
        <f>SUM(Z46:AG46)</f>
        <v>60</v>
      </c>
      <c r="AI46" s="20">
        <v>6.2</v>
      </c>
      <c r="AJ46" s="16"/>
      <c r="AK46" s="16"/>
      <c r="AL46" s="16" t="s">
        <v>477</v>
      </c>
      <c r="AM46" s="69" t="s">
        <v>458</v>
      </c>
      <c r="AN46" s="16"/>
      <c r="AO46" s="16"/>
      <c r="AP46" s="16"/>
      <c r="AQ46" s="16"/>
      <c r="AR46" s="16"/>
      <c r="AS46" s="16"/>
      <c r="AT46" s="16"/>
      <c r="AV46" t="s">
        <v>1780</v>
      </c>
      <c r="AW46" t="s">
        <v>381</v>
      </c>
      <c r="AX46" t="s">
        <v>716</v>
      </c>
      <c r="AY46" t="s">
        <v>1781</v>
      </c>
      <c r="AZ46" s="31" t="s">
        <v>1692</v>
      </c>
    </row>
    <row r="47" spans="1:52" ht="12.75">
      <c r="A47" s="20">
        <v>39</v>
      </c>
      <c r="B47" s="39" t="s">
        <v>1998</v>
      </c>
      <c r="C47" s="40" t="s">
        <v>720</v>
      </c>
      <c r="D47" s="50" t="s">
        <v>1999</v>
      </c>
      <c r="E47" s="38" t="s">
        <v>467</v>
      </c>
      <c r="F47" s="41" t="s">
        <v>2000</v>
      </c>
      <c r="G47" s="51"/>
      <c r="H47" s="41"/>
      <c r="I47" s="41"/>
      <c r="J47" s="41"/>
      <c r="K47" s="42">
        <v>1</v>
      </c>
      <c r="L47" s="42">
        <v>1</v>
      </c>
      <c r="M47" s="42">
        <v>2</v>
      </c>
      <c r="N47" s="42">
        <v>6</v>
      </c>
      <c r="O47" s="42">
        <v>2</v>
      </c>
      <c r="P47" s="42">
        <v>2</v>
      </c>
      <c r="Q47" s="42"/>
      <c r="R47" s="42"/>
      <c r="S47" s="42"/>
      <c r="T47" s="42"/>
      <c r="U47" s="43">
        <v>5</v>
      </c>
      <c r="V47" s="43">
        <v>6.8</v>
      </c>
      <c r="W47" s="43">
        <v>5.2</v>
      </c>
      <c r="X47" s="43">
        <v>5.5</v>
      </c>
      <c r="Y47" s="43">
        <f>SUM(U47:X47)/4</f>
        <v>5.625</v>
      </c>
      <c r="Z47" s="44">
        <v>45</v>
      </c>
      <c r="AA47" s="38"/>
      <c r="AB47" s="38"/>
      <c r="AC47" s="20">
        <v>15</v>
      </c>
      <c r="AD47" s="38"/>
      <c r="AE47" s="38"/>
      <c r="AF47" s="38"/>
      <c r="AG47" s="38"/>
      <c r="AH47" s="52">
        <f>SUM(Z47:AG47)</f>
        <v>60</v>
      </c>
      <c r="AI47" s="38">
        <v>6.1</v>
      </c>
      <c r="AJ47" s="41"/>
      <c r="AK47" s="41"/>
      <c r="AL47" s="41" t="s">
        <v>477</v>
      </c>
      <c r="AM47" s="69" t="s">
        <v>458</v>
      </c>
      <c r="AN47" s="41"/>
      <c r="AO47" s="41"/>
      <c r="AP47" s="41"/>
      <c r="AQ47" s="41"/>
      <c r="AR47" s="41"/>
      <c r="AS47" s="41"/>
      <c r="AT47" s="41"/>
      <c r="AU47" s="31" t="s">
        <v>2001</v>
      </c>
      <c r="AV47" t="s">
        <v>2002</v>
      </c>
      <c r="AW47" t="s">
        <v>2003</v>
      </c>
      <c r="AX47" t="s">
        <v>1051</v>
      </c>
      <c r="AY47" t="s">
        <v>421</v>
      </c>
      <c r="AZ47" s="31" t="s">
        <v>2004</v>
      </c>
    </row>
    <row r="48" spans="1:52" ht="12.75">
      <c r="A48" s="20">
        <v>40</v>
      </c>
      <c r="B48" s="39" t="s">
        <v>593</v>
      </c>
      <c r="C48" s="40" t="s">
        <v>594</v>
      </c>
      <c r="D48" s="50">
        <v>38117</v>
      </c>
      <c r="E48" s="38" t="s">
        <v>467</v>
      </c>
      <c r="F48" s="41" t="s">
        <v>643</v>
      </c>
      <c r="G48" s="51"/>
      <c r="H48" s="41"/>
      <c r="I48" s="41"/>
      <c r="J48" s="41"/>
      <c r="K48" s="42">
        <v>1</v>
      </c>
      <c r="L48" s="42">
        <v>1</v>
      </c>
      <c r="M48" s="42">
        <v>2</v>
      </c>
      <c r="N48" s="42">
        <v>8</v>
      </c>
      <c r="O48" s="42">
        <v>2</v>
      </c>
      <c r="P48" s="42">
        <v>2</v>
      </c>
      <c r="Q48" s="42"/>
      <c r="R48" s="42"/>
      <c r="S48" s="42"/>
      <c r="T48" s="42"/>
      <c r="U48" s="43">
        <v>5.3</v>
      </c>
      <c r="V48" s="43">
        <v>5.9</v>
      </c>
      <c r="W48" s="43">
        <v>5.5</v>
      </c>
      <c r="X48" s="43">
        <v>5.6</v>
      </c>
      <c r="Y48" s="43">
        <f>SUM(U48:X48)/4</f>
        <v>5.574999999999999</v>
      </c>
      <c r="Z48" s="44">
        <v>45</v>
      </c>
      <c r="AA48" s="38"/>
      <c r="AB48" s="38"/>
      <c r="AC48" s="20">
        <v>15</v>
      </c>
      <c r="AD48" s="38"/>
      <c r="AE48" s="38"/>
      <c r="AF48" s="38"/>
      <c r="AG48" s="38"/>
      <c r="AH48" s="52">
        <f>SUM(Z48:AG48)</f>
        <v>60</v>
      </c>
      <c r="AI48" s="38">
        <v>6</v>
      </c>
      <c r="AJ48" s="41"/>
      <c r="AK48" s="41"/>
      <c r="AL48" s="41" t="s">
        <v>482</v>
      </c>
      <c r="AM48" s="69" t="s">
        <v>458</v>
      </c>
      <c r="AN48" s="41"/>
      <c r="AO48" s="41"/>
      <c r="AP48" s="41"/>
      <c r="AQ48" s="41"/>
      <c r="AR48" s="41"/>
      <c r="AS48" s="41"/>
      <c r="AT48" s="41"/>
      <c r="AU48" s="31" t="s">
        <v>1985</v>
      </c>
      <c r="AV48" t="s">
        <v>1986</v>
      </c>
      <c r="AW48" t="s">
        <v>1987</v>
      </c>
      <c r="AX48" t="s">
        <v>513</v>
      </c>
      <c r="AY48" t="s">
        <v>421</v>
      </c>
      <c r="AZ48" s="31" t="s">
        <v>1984</v>
      </c>
    </row>
    <row r="49" spans="1:52" ht="12.75">
      <c r="A49" s="20">
        <v>41</v>
      </c>
      <c r="B49" s="39" t="s">
        <v>1177</v>
      </c>
      <c r="C49" s="223" t="s">
        <v>1517</v>
      </c>
      <c r="D49" s="50">
        <v>38249</v>
      </c>
      <c r="E49" s="38" t="s">
        <v>467</v>
      </c>
      <c r="F49" s="41" t="s">
        <v>1392</v>
      </c>
      <c r="G49" s="41"/>
      <c r="H49" s="41"/>
      <c r="I49" s="41"/>
      <c r="J49" s="41"/>
      <c r="K49" s="42">
        <v>1</v>
      </c>
      <c r="L49" s="42">
        <v>1</v>
      </c>
      <c r="M49" s="42">
        <v>2</v>
      </c>
      <c r="N49" s="42">
        <v>4</v>
      </c>
      <c r="O49" s="42">
        <v>2</v>
      </c>
      <c r="P49" s="42">
        <v>2</v>
      </c>
      <c r="Q49" s="42"/>
      <c r="R49" s="42" t="s">
        <v>481</v>
      </c>
      <c r="S49" s="42"/>
      <c r="T49" s="42"/>
      <c r="U49" s="43">
        <v>5.2</v>
      </c>
      <c r="V49" s="43">
        <v>6.7</v>
      </c>
      <c r="W49" s="43">
        <v>6.5</v>
      </c>
      <c r="X49" s="43">
        <v>5</v>
      </c>
      <c r="Y49" s="43">
        <f>SUM(U49:X49)/4</f>
        <v>5.85</v>
      </c>
      <c r="Z49" s="44">
        <v>45</v>
      </c>
      <c r="AA49" s="38"/>
      <c r="AB49" s="38"/>
      <c r="AC49" s="38">
        <v>15</v>
      </c>
      <c r="AD49" s="38"/>
      <c r="AE49" s="38"/>
      <c r="AF49" s="38"/>
      <c r="AG49" s="38"/>
      <c r="AH49" s="38">
        <f>SUM(Z49:AG49)</f>
        <v>60</v>
      </c>
      <c r="AI49" s="38">
        <v>6</v>
      </c>
      <c r="AJ49" s="41" t="s">
        <v>651</v>
      </c>
      <c r="AK49" s="41" t="s">
        <v>570</v>
      </c>
      <c r="AL49" s="41" t="s">
        <v>477</v>
      </c>
      <c r="AM49" s="69" t="s">
        <v>458</v>
      </c>
      <c r="AN49" s="41"/>
      <c r="AO49" s="41"/>
      <c r="AP49" s="41"/>
      <c r="AQ49" s="41"/>
      <c r="AR49" s="41"/>
      <c r="AS49" s="41"/>
      <c r="AT49" s="41"/>
      <c r="AU49" s="31" t="s">
        <v>1178</v>
      </c>
      <c r="AV49" t="s">
        <v>1179</v>
      </c>
      <c r="AW49" t="s">
        <v>1180</v>
      </c>
      <c r="AX49" t="s">
        <v>814</v>
      </c>
      <c r="AY49" t="s">
        <v>421</v>
      </c>
      <c r="AZ49" s="31" t="s">
        <v>1181</v>
      </c>
    </row>
    <row r="50" spans="1:52" ht="12.75">
      <c r="A50" s="20">
        <v>42</v>
      </c>
      <c r="B50" s="39" t="s">
        <v>1148</v>
      </c>
      <c r="C50" s="223" t="s">
        <v>641</v>
      </c>
      <c r="D50" s="50">
        <v>38190</v>
      </c>
      <c r="E50" s="38" t="s">
        <v>467</v>
      </c>
      <c r="F50" s="41" t="s">
        <v>1149</v>
      </c>
      <c r="G50" s="51" t="s">
        <v>690</v>
      </c>
      <c r="H50" s="41"/>
      <c r="I50" s="41"/>
      <c r="J50" s="41"/>
      <c r="K50" s="42">
        <v>1</v>
      </c>
      <c r="L50" s="42">
        <v>1</v>
      </c>
      <c r="M50" s="42">
        <v>2</v>
      </c>
      <c r="N50" s="42">
        <v>6</v>
      </c>
      <c r="O50" s="42">
        <v>2</v>
      </c>
      <c r="P50" s="42">
        <v>2</v>
      </c>
      <c r="Q50" s="42">
        <v>2</v>
      </c>
      <c r="R50" s="42"/>
      <c r="S50" s="42"/>
      <c r="T50" s="42"/>
      <c r="U50" s="43">
        <v>5.1</v>
      </c>
      <c r="V50" s="43">
        <v>5.5</v>
      </c>
      <c r="W50" s="43">
        <v>5.5</v>
      </c>
      <c r="X50" s="43">
        <v>6.4</v>
      </c>
      <c r="Y50" s="43">
        <f>SUM(U50:X50)/4</f>
        <v>5.625</v>
      </c>
      <c r="Z50" s="44">
        <v>45</v>
      </c>
      <c r="AA50" s="38"/>
      <c r="AB50" s="38"/>
      <c r="AC50" s="38">
        <v>15</v>
      </c>
      <c r="AD50" s="38"/>
      <c r="AE50" s="38"/>
      <c r="AF50" s="38"/>
      <c r="AG50" s="38"/>
      <c r="AH50" s="52">
        <f>SUM(Z50:AG50)</f>
        <v>60</v>
      </c>
      <c r="AI50" s="38">
        <v>6</v>
      </c>
      <c r="AJ50" s="41" t="s">
        <v>786</v>
      </c>
      <c r="AK50" s="41"/>
      <c r="AL50" s="41" t="s">
        <v>477</v>
      </c>
      <c r="AM50" s="69" t="s">
        <v>458</v>
      </c>
      <c r="AN50" s="41"/>
      <c r="AO50" s="41"/>
      <c r="AP50" s="41"/>
      <c r="AQ50" s="41"/>
      <c r="AR50" s="41"/>
      <c r="AS50" s="41"/>
      <c r="AT50" s="41"/>
      <c r="AU50" s="31" t="s">
        <v>1150</v>
      </c>
      <c r="AV50" t="s">
        <v>1151</v>
      </c>
      <c r="AW50" t="s">
        <v>1152</v>
      </c>
      <c r="AX50" t="s">
        <v>1153</v>
      </c>
      <c r="AY50" t="s">
        <v>1154</v>
      </c>
      <c r="AZ50" s="31" t="s">
        <v>1155</v>
      </c>
    </row>
    <row r="51" spans="1:52" ht="12.75">
      <c r="A51" s="20">
        <v>43</v>
      </c>
      <c r="B51" s="39" t="s">
        <v>1805</v>
      </c>
      <c r="C51" s="40" t="s">
        <v>577</v>
      </c>
      <c r="D51" s="50">
        <v>38252</v>
      </c>
      <c r="E51" s="38" t="s">
        <v>467</v>
      </c>
      <c r="F51" s="41" t="s">
        <v>1534</v>
      </c>
      <c r="G51" s="41"/>
      <c r="H51" s="41"/>
      <c r="I51" s="41"/>
      <c r="J51" s="41"/>
      <c r="K51" s="42"/>
      <c r="L51" s="42">
        <v>1</v>
      </c>
      <c r="M51" s="42">
        <v>2</v>
      </c>
      <c r="N51" s="42">
        <v>4</v>
      </c>
      <c r="O51" s="42">
        <v>2</v>
      </c>
      <c r="P51" s="42">
        <v>2</v>
      </c>
      <c r="Q51" s="42"/>
      <c r="R51" s="42"/>
      <c r="S51" s="42"/>
      <c r="T51" s="42"/>
      <c r="U51" s="43">
        <v>5</v>
      </c>
      <c r="V51" s="43">
        <v>6.2</v>
      </c>
      <c r="W51" s="43">
        <v>5</v>
      </c>
      <c r="X51" s="43">
        <v>5.6</v>
      </c>
      <c r="Y51" s="43">
        <f>SUM(U51:X51)/4</f>
        <v>5.449999999999999</v>
      </c>
      <c r="Z51" s="44">
        <v>45</v>
      </c>
      <c r="AA51" s="38"/>
      <c r="AB51" s="38"/>
      <c r="AC51" s="38">
        <v>15</v>
      </c>
      <c r="AD51" s="38"/>
      <c r="AE51" s="38"/>
      <c r="AF51" s="38"/>
      <c r="AG51" s="38"/>
      <c r="AH51" s="38">
        <f>SUM(Z51:AG51)</f>
        <v>60</v>
      </c>
      <c r="AI51" s="38">
        <v>6</v>
      </c>
      <c r="AJ51" s="41"/>
      <c r="AK51" s="41"/>
      <c r="AL51" s="41" t="s">
        <v>477</v>
      </c>
      <c r="AM51" s="69" t="s">
        <v>458</v>
      </c>
      <c r="AN51" s="41"/>
      <c r="AO51" s="41"/>
      <c r="AP51" s="41"/>
      <c r="AQ51" s="41"/>
      <c r="AR51" s="41"/>
      <c r="AS51" s="41"/>
      <c r="AT51" s="41"/>
      <c r="AU51" s="31" t="s">
        <v>1806</v>
      </c>
      <c r="AV51" t="s">
        <v>1807</v>
      </c>
      <c r="AW51" t="s">
        <v>1808</v>
      </c>
      <c r="AX51" t="s">
        <v>775</v>
      </c>
      <c r="AY51" t="s">
        <v>421</v>
      </c>
      <c r="AZ51" s="31" t="s">
        <v>1778</v>
      </c>
    </row>
    <row r="52" spans="1:52" ht="12.75">
      <c r="A52" s="20">
        <v>44</v>
      </c>
      <c r="B52" s="39" t="s">
        <v>1174</v>
      </c>
      <c r="C52" s="223" t="s">
        <v>1175</v>
      </c>
      <c r="D52" s="50">
        <v>38166</v>
      </c>
      <c r="E52" s="38" t="s">
        <v>467</v>
      </c>
      <c r="F52" s="41" t="s">
        <v>1176</v>
      </c>
      <c r="G52" s="51" t="s">
        <v>690</v>
      </c>
      <c r="H52" s="41"/>
      <c r="I52" s="41"/>
      <c r="J52" s="41"/>
      <c r="K52" s="42">
        <v>1</v>
      </c>
      <c r="L52" s="42">
        <v>1</v>
      </c>
      <c r="M52" s="42">
        <v>2</v>
      </c>
      <c r="N52" s="42">
        <v>6</v>
      </c>
      <c r="O52" s="42">
        <v>2</v>
      </c>
      <c r="P52" s="42">
        <v>2</v>
      </c>
      <c r="Q52" s="42"/>
      <c r="R52" s="42"/>
      <c r="S52" s="42">
        <v>1</v>
      </c>
      <c r="T52" s="42"/>
      <c r="U52" s="43">
        <v>5.9</v>
      </c>
      <c r="V52" s="43">
        <v>4.8</v>
      </c>
      <c r="W52" s="43">
        <v>5.2</v>
      </c>
      <c r="X52" s="43">
        <v>4.9</v>
      </c>
      <c r="Y52" s="43">
        <f>SUM(U52:X52)/4</f>
        <v>5.199999999999999</v>
      </c>
      <c r="Z52" s="44">
        <v>45</v>
      </c>
      <c r="AA52" s="38"/>
      <c r="AB52" s="38"/>
      <c r="AC52" s="38">
        <v>15</v>
      </c>
      <c r="AD52" s="38"/>
      <c r="AE52" s="38"/>
      <c r="AF52" s="38"/>
      <c r="AG52" s="38"/>
      <c r="AH52" s="52">
        <f>SUM(Z52:AG52)</f>
        <v>60</v>
      </c>
      <c r="AI52" s="38">
        <v>5.9</v>
      </c>
      <c r="AJ52" s="41" t="s">
        <v>651</v>
      </c>
      <c r="AK52" s="41"/>
      <c r="AL52" s="41" t="s">
        <v>482</v>
      </c>
      <c r="AM52" s="69" t="s">
        <v>458</v>
      </c>
      <c r="AN52" s="41"/>
      <c r="AO52" s="41"/>
      <c r="AP52" s="41"/>
      <c r="AQ52" s="41"/>
      <c r="AR52" s="41"/>
      <c r="AS52" s="41"/>
      <c r="AT52" s="41"/>
      <c r="AU52" s="31" t="s">
        <v>1182</v>
      </c>
      <c r="AV52" t="s">
        <v>1183</v>
      </c>
      <c r="AW52" t="s">
        <v>1184</v>
      </c>
      <c r="AX52" t="s">
        <v>1185</v>
      </c>
      <c r="AY52" t="s">
        <v>1186</v>
      </c>
      <c r="AZ52" s="31" t="s">
        <v>1187</v>
      </c>
    </row>
    <row r="53" spans="1:52" ht="12.75">
      <c r="A53" s="20">
        <v>45</v>
      </c>
      <c r="B53" s="39" t="s">
        <v>1993</v>
      </c>
      <c r="C53" s="223" t="s">
        <v>914</v>
      </c>
      <c r="D53" s="50">
        <v>38259</v>
      </c>
      <c r="E53" s="38" t="s">
        <v>467</v>
      </c>
      <c r="F53" s="41" t="s">
        <v>1994</v>
      </c>
      <c r="G53" s="51" t="s">
        <v>690</v>
      </c>
      <c r="H53" s="41"/>
      <c r="I53" s="41"/>
      <c r="J53" s="41"/>
      <c r="K53" s="42">
        <v>1</v>
      </c>
      <c r="L53" s="42">
        <v>1</v>
      </c>
      <c r="M53" s="42">
        <v>2</v>
      </c>
      <c r="N53" s="42">
        <v>7</v>
      </c>
      <c r="O53" s="42">
        <v>2</v>
      </c>
      <c r="P53" s="42">
        <v>1</v>
      </c>
      <c r="Q53" s="42">
        <v>1</v>
      </c>
      <c r="R53" s="42"/>
      <c r="S53" s="42"/>
      <c r="T53" s="42"/>
      <c r="U53" s="43">
        <v>5.5</v>
      </c>
      <c r="V53" s="43">
        <v>5.7</v>
      </c>
      <c r="W53" s="43">
        <v>5.5</v>
      </c>
      <c r="X53" s="43">
        <v>5.8</v>
      </c>
      <c r="Y53" s="43">
        <f>SUM(U53:X53)/4</f>
        <v>5.625</v>
      </c>
      <c r="Z53" s="44">
        <v>45</v>
      </c>
      <c r="AA53" s="38"/>
      <c r="AB53" s="38"/>
      <c r="AC53" s="38">
        <v>15</v>
      </c>
      <c r="AD53" s="38"/>
      <c r="AE53" s="38"/>
      <c r="AF53" s="38"/>
      <c r="AG53" s="38"/>
      <c r="AH53" s="52">
        <f>SUM(Z53:AG53)</f>
        <v>60</v>
      </c>
      <c r="AI53" s="38">
        <v>5.9</v>
      </c>
      <c r="AJ53" s="41"/>
      <c r="AK53" s="41"/>
      <c r="AL53" s="41" t="s">
        <v>477</v>
      </c>
      <c r="AM53" s="69" t="s">
        <v>458</v>
      </c>
      <c r="AN53" s="41"/>
      <c r="AO53" s="41"/>
      <c r="AP53" s="41"/>
      <c r="AQ53" s="41"/>
      <c r="AR53" s="41"/>
      <c r="AS53" s="41"/>
      <c r="AT53" s="41"/>
      <c r="AU53" s="31" t="s">
        <v>1995</v>
      </c>
      <c r="AV53" t="s">
        <v>1996</v>
      </c>
      <c r="AW53" t="s">
        <v>1997</v>
      </c>
      <c r="AX53" t="s">
        <v>1147</v>
      </c>
      <c r="AY53" t="s">
        <v>665</v>
      </c>
      <c r="AZ53" s="31" t="s">
        <v>889</v>
      </c>
    </row>
    <row r="54" spans="1:52" ht="12.75">
      <c r="A54" s="20">
        <v>46</v>
      </c>
      <c r="B54" s="39" t="s">
        <v>1092</v>
      </c>
      <c r="C54" s="223" t="s">
        <v>1093</v>
      </c>
      <c r="D54" s="50">
        <v>37657</v>
      </c>
      <c r="E54" s="38" t="s">
        <v>467</v>
      </c>
      <c r="F54" s="41" t="s">
        <v>1094</v>
      </c>
      <c r="G54" s="51" t="s">
        <v>690</v>
      </c>
      <c r="H54" s="41"/>
      <c r="I54" s="41"/>
      <c r="J54" s="41"/>
      <c r="K54" s="42">
        <v>1</v>
      </c>
      <c r="L54" s="42">
        <v>1</v>
      </c>
      <c r="M54" s="42" t="s">
        <v>481</v>
      </c>
      <c r="N54" s="42">
        <v>6</v>
      </c>
      <c r="O54" s="42">
        <v>2</v>
      </c>
      <c r="P54" s="42">
        <v>2</v>
      </c>
      <c r="Q54" s="42"/>
      <c r="R54" s="42"/>
      <c r="S54" s="42">
        <v>1</v>
      </c>
      <c r="T54" s="42"/>
      <c r="U54" s="43">
        <v>5.2</v>
      </c>
      <c r="V54" s="43">
        <v>6</v>
      </c>
      <c r="W54" s="43">
        <v>5.5</v>
      </c>
      <c r="X54" s="43">
        <v>4.5</v>
      </c>
      <c r="Y54" s="43">
        <f>SUM(U54:X54)/4</f>
        <v>5.3</v>
      </c>
      <c r="Z54" s="44">
        <v>45</v>
      </c>
      <c r="AA54" s="38"/>
      <c r="AB54" s="38"/>
      <c r="AC54" s="38">
        <v>15</v>
      </c>
      <c r="AD54" s="38"/>
      <c r="AE54" s="38"/>
      <c r="AF54" s="38"/>
      <c r="AG54" s="38"/>
      <c r="AH54" s="52">
        <f>SUM(Z54:AG54)</f>
        <v>60</v>
      </c>
      <c r="AI54" s="38">
        <v>5.9</v>
      </c>
      <c r="AJ54" s="41" t="s">
        <v>651</v>
      </c>
      <c r="AK54" s="41"/>
      <c r="AL54" s="41" t="s">
        <v>477</v>
      </c>
      <c r="AM54" s="69" t="s">
        <v>458</v>
      </c>
      <c r="AN54" s="41"/>
      <c r="AO54" s="41"/>
      <c r="AP54" s="41"/>
      <c r="AQ54" s="41"/>
      <c r="AR54" s="41"/>
      <c r="AS54" s="41"/>
      <c r="AT54" s="41"/>
      <c r="AU54" s="31" t="s">
        <v>1095</v>
      </c>
      <c r="AV54" t="s">
        <v>1122</v>
      </c>
      <c r="AW54" t="s">
        <v>1096</v>
      </c>
      <c r="AX54" t="s">
        <v>604</v>
      </c>
      <c r="AY54" t="s">
        <v>421</v>
      </c>
      <c r="AZ54" s="31" t="s">
        <v>575</v>
      </c>
    </row>
    <row r="55" spans="1:52" ht="12.75">
      <c r="A55" s="20">
        <v>47</v>
      </c>
      <c r="B55" s="39" t="s">
        <v>71</v>
      </c>
      <c r="C55" s="223" t="s">
        <v>1551</v>
      </c>
      <c r="D55" s="50">
        <v>37992</v>
      </c>
      <c r="E55" s="38" t="s">
        <v>467</v>
      </c>
      <c r="F55" s="41" t="s">
        <v>75</v>
      </c>
      <c r="G55" s="41"/>
      <c r="H55" s="41"/>
      <c r="I55" s="41"/>
      <c r="J55" s="41"/>
      <c r="K55" s="42">
        <v>1</v>
      </c>
      <c r="L55" s="42">
        <v>1</v>
      </c>
      <c r="M55" s="42">
        <v>2</v>
      </c>
      <c r="N55" s="42">
        <v>6</v>
      </c>
      <c r="O55" s="42">
        <v>2</v>
      </c>
      <c r="P55" s="42">
        <v>1</v>
      </c>
      <c r="Q55" s="42"/>
      <c r="R55" s="42"/>
      <c r="S55" s="42"/>
      <c r="T55" s="42"/>
      <c r="U55" s="43">
        <v>5</v>
      </c>
      <c r="V55" s="43">
        <v>5.5</v>
      </c>
      <c r="W55" s="43">
        <v>5.8</v>
      </c>
      <c r="X55" s="43">
        <v>5.1</v>
      </c>
      <c r="Y55" s="43">
        <f>SUM(U55:X55)/4</f>
        <v>5.35</v>
      </c>
      <c r="Z55" s="44">
        <v>45</v>
      </c>
      <c r="AA55" s="38"/>
      <c r="AB55" s="38"/>
      <c r="AC55" s="38">
        <v>15</v>
      </c>
      <c r="AD55" s="38"/>
      <c r="AE55" s="38"/>
      <c r="AF55" s="38"/>
      <c r="AG55" s="38"/>
      <c r="AH55" s="38">
        <f>SUM(Z55:AG55)</f>
        <v>60</v>
      </c>
      <c r="AI55" s="38">
        <v>5.9</v>
      </c>
      <c r="AJ55" s="41"/>
      <c r="AK55" s="41"/>
      <c r="AL55" s="41" t="s">
        <v>477</v>
      </c>
      <c r="AM55" s="69" t="s">
        <v>458</v>
      </c>
      <c r="AN55" s="41"/>
      <c r="AO55" s="41"/>
      <c r="AP55" s="41"/>
      <c r="AQ55" s="41"/>
      <c r="AR55" s="41"/>
      <c r="AS55" s="41"/>
      <c r="AT55" s="41"/>
      <c r="AU55" s="31" t="s">
        <v>72</v>
      </c>
      <c r="AV55" t="s">
        <v>73</v>
      </c>
      <c r="AW55" t="s">
        <v>402</v>
      </c>
      <c r="AX55" t="s">
        <v>74</v>
      </c>
      <c r="AY55" t="s">
        <v>421</v>
      </c>
      <c r="AZ55" s="31" t="s">
        <v>17</v>
      </c>
    </row>
    <row r="56" spans="1:52" ht="12.75">
      <c r="A56" s="20">
        <v>48</v>
      </c>
      <c r="B56" s="39" t="s">
        <v>1123</v>
      </c>
      <c r="C56" s="223" t="s">
        <v>636</v>
      </c>
      <c r="D56" s="50">
        <v>38296</v>
      </c>
      <c r="E56" s="38" t="s">
        <v>467</v>
      </c>
      <c r="F56" s="41" t="s">
        <v>1317</v>
      </c>
      <c r="G56" s="51" t="s">
        <v>690</v>
      </c>
      <c r="H56" s="41"/>
      <c r="I56" s="41"/>
      <c r="J56" s="41"/>
      <c r="K56" s="42">
        <v>1</v>
      </c>
      <c r="L56" s="42">
        <v>1</v>
      </c>
      <c r="M56" s="42">
        <v>2</v>
      </c>
      <c r="N56" s="42">
        <v>6</v>
      </c>
      <c r="O56" s="42">
        <v>2</v>
      </c>
      <c r="P56" s="42">
        <v>2</v>
      </c>
      <c r="Q56" s="42"/>
      <c r="R56" s="42"/>
      <c r="S56" s="42">
        <v>1</v>
      </c>
      <c r="T56" s="42"/>
      <c r="U56" s="43">
        <v>5.6</v>
      </c>
      <c r="V56" s="43">
        <v>5.7</v>
      </c>
      <c r="W56" s="43">
        <v>5.5</v>
      </c>
      <c r="X56" s="43">
        <v>5.2</v>
      </c>
      <c r="Y56" s="43">
        <f>SUM(U56:X56)/4</f>
        <v>5.5</v>
      </c>
      <c r="Z56" s="44">
        <v>45</v>
      </c>
      <c r="AA56" s="38"/>
      <c r="AB56" s="38"/>
      <c r="AC56" s="38">
        <v>15</v>
      </c>
      <c r="AD56" s="38"/>
      <c r="AE56" s="38"/>
      <c r="AF56" s="38"/>
      <c r="AG56" s="38"/>
      <c r="AH56" s="52">
        <f>SUM(Z56:AG56)</f>
        <v>60</v>
      </c>
      <c r="AI56" s="38">
        <v>5.8</v>
      </c>
      <c r="AJ56" s="41"/>
      <c r="AK56" s="41"/>
      <c r="AL56" s="41" t="s">
        <v>477</v>
      </c>
      <c r="AM56" s="69" t="s">
        <v>458</v>
      </c>
      <c r="AN56" s="41"/>
      <c r="AO56" s="41"/>
      <c r="AP56" s="41"/>
      <c r="AQ56" s="41"/>
      <c r="AR56" s="41"/>
      <c r="AS56" s="41"/>
      <c r="AT56" s="41"/>
      <c r="AU56" s="31" t="s">
        <v>1318</v>
      </c>
      <c r="AV56" t="s">
        <v>1319</v>
      </c>
      <c r="AW56" t="s">
        <v>1320</v>
      </c>
      <c r="AX56" t="s">
        <v>656</v>
      </c>
      <c r="AY56" t="s">
        <v>421</v>
      </c>
      <c r="AZ56" s="31" t="s">
        <v>1316</v>
      </c>
    </row>
    <row r="57" spans="1:52" ht="12.75">
      <c r="A57" s="20">
        <v>49</v>
      </c>
      <c r="B57" s="39" t="s">
        <v>1117</v>
      </c>
      <c r="C57" s="223" t="s">
        <v>594</v>
      </c>
      <c r="D57" s="50">
        <v>37909</v>
      </c>
      <c r="E57" s="38" t="s">
        <v>467</v>
      </c>
      <c r="F57" s="41" t="s">
        <v>1118</v>
      </c>
      <c r="G57" s="51" t="s">
        <v>690</v>
      </c>
      <c r="H57" s="41"/>
      <c r="I57" s="41"/>
      <c r="J57" s="41"/>
      <c r="K57" s="42">
        <v>1</v>
      </c>
      <c r="L57" s="42">
        <v>1</v>
      </c>
      <c r="M57" s="42">
        <v>2</v>
      </c>
      <c r="N57" s="42">
        <v>8</v>
      </c>
      <c r="O57" s="42">
        <v>2</v>
      </c>
      <c r="P57" s="42">
        <v>2</v>
      </c>
      <c r="Q57" s="42"/>
      <c r="R57" s="42" t="s">
        <v>481</v>
      </c>
      <c r="S57" s="42"/>
      <c r="T57" s="42"/>
      <c r="U57" s="43">
        <v>5</v>
      </c>
      <c r="V57" s="43">
        <v>6.3</v>
      </c>
      <c r="W57" s="43">
        <v>5.3</v>
      </c>
      <c r="X57" s="43">
        <v>4.3</v>
      </c>
      <c r="Y57" s="43">
        <f>SUM(U57:X57)/4</f>
        <v>5.2250000000000005</v>
      </c>
      <c r="Z57" s="44">
        <v>45</v>
      </c>
      <c r="AA57" s="38"/>
      <c r="AB57" s="38"/>
      <c r="AC57" s="38">
        <v>15</v>
      </c>
      <c r="AD57" s="38"/>
      <c r="AE57" s="38"/>
      <c r="AF57" s="38"/>
      <c r="AG57" s="38"/>
      <c r="AH57" s="52">
        <f>SUM(Z57:AG57)</f>
        <v>60</v>
      </c>
      <c r="AI57" s="38">
        <v>5.8</v>
      </c>
      <c r="AJ57" s="41"/>
      <c r="AK57" s="41"/>
      <c r="AL57" s="41" t="s">
        <v>477</v>
      </c>
      <c r="AM57" s="69" t="s">
        <v>458</v>
      </c>
      <c r="AN57" s="41"/>
      <c r="AO57" s="41"/>
      <c r="AP57" s="41"/>
      <c r="AQ57" s="41"/>
      <c r="AR57" s="41"/>
      <c r="AS57" s="41"/>
      <c r="AT57" s="41"/>
      <c r="AU57" s="31" t="s">
        <v>1119</v>
      </c>
      <c r="AV57" t="s">
        <v>1120</v>
      </c>
      <c r="AW57" t="s">
        <v>1121</v>
      </c>
      <c r="AX57" t="s">
        <v>1218</v>
      </c>
      <c r="AY57" t="s">
        <v>421</v>
      </c>
      <c r="AZ57" s="31" t="s">
        <v>1098</v>
      </c>
    </row>
    <row r="58" spans="1:52" ht="12.75">
      <c r="A58" s="20">
        <v>50</v>
      </c>
      <c r="B58" s="39" t="s">
        <v>1879</v>
      </c>
      <c r="C58" s="40" t="s">
        <v>1880</v>
      </c>
      <c r="D58" s="50">
        <v>38313</v>
      </c>
      <c r="E58" s="38" t="s">
        <v>467</v>
      </c>
      <c r="F58" s="41" t="s">
        <v>1881</v>
      </c>
      <c r="G58" s="41"/>
      <c r="H58" s="41"/>
      <c r="I58" s="41"/>
      <c r="J58" s="41"/>
      <c r="K58" s="42">
        <v>1</v>
      </c>
      <c r="L58" s="42">
        <v>1</v>
      </c>
      <c r="M58" s="42">
        <v>2</v>
      </c>
      <c r="N58" s="42">
        <v>6</v>
      </c>
      <c r="O58" s="42">
        <v>2</v>
      </c>
      <c r="P58" s="42">
        <v>2</v>
      </c>
      <c r="Q58" s="42"/>
      <c r="R58" s="42"/>
      <c r="S58" s="42"/>
      <c r="T58" s="42"/>
      <c r="U58" s="43">
        <v>5</v>
      </c>
      <c r="V58" s="43">
        <v>5.2</v>
      </c>
      <c r="W58" s="43">
        <v>5.8</v>
      </c>
      <c r="X58" s="43">
        <v>5.6</v>
      </c>
      <c r="Y58" s="43">
        <f>SUM(U58:X58)/4</f>
        <v>5.4</v>
      </c>
      <c r="Z58" s="44">
        <v>45</v>
      </c>
      <c r="AA58" s="38"/>
      <c r="AB58" s="38"/>
      <c r="AC58" s="38">
        <v>15</v>
      </c>
      <c r="AD58" s="38"/>
      <c r="AE58" s="38"/>
      <c r="AF58" s="38"/>
      <c r="AG58" s="38"/>
      <c r="AH58" s="38">
        <f>SUM(Z58:AG58)</f>
        <v>60</v>
      </c>
      <c r="AI58" s="38">
        <v>5.8</v>
      </c>
      <c r="AJ58" s="41"/>
      <c r="AK58" s="41"/>
      <c r="AL58" s="41" t="s">
        <v>477</v>
      </c>
      <c r="AM58" s="69" t="s">
        <v>458</v>
      </c>
      <c r="AN58" s="41"/>
      <c r="AO58" s="41"/>
      <c r="AP58" s="41"/>
      <c r="AQ58" s="41"/>
      <c r="AR58" s="41"/>
      <c r="AS58" s="41"/>
      <c r="AT58" s="41"/>
      <c r="AU58" s="31" t="s">
        <v>1882</v>
      </c>
      <c r="AV58" t="s">
        <v>1883</v>
      </c>
      <c r="AW58" t="s">
        <v>1884</v>
      </c>
      <c r="AX58" t="s">
        <v>775</v>
      </c>
      <c r="AY58" t="s">
        <v>421</v>
      </c>
      <c r="AZ58" s="31" t="s">
        <v>1862</v>
      </c>
    </row>
    <row r="59" spans="1:52" ht="12.75">
      <c r="A59" s="20">
        <v>51</v>
      </c>
      <c r="B59" s="39" t="s">
        <v>1782</v>
      </c>
      <c r="C59" s="40" t="s">
        <v>118</v>
      </c>
      <c r="D59" s="50">
        <v>38244</v>
      </c>
      <c r="E59" s="38" t="s">
        <v>467</v>
      </c>
      <c r="F59" s="41" t="s">
        <v>1783</v>
      </c>
      <c r="G59" s="41"/>
      <c r="H59" s="41"/>
      <c r="I59" s="41"/>
      <c r="J59" s="41"/>
      <c r="K59" s="42">
        <v>1</v>
      </c>
      <c r="L59" s="42">
        <v>1</v>
      </c>
      <c r="M59" s="42">
        <v>1</v>
      </c>
      <c r="N59" s="42">
        <v>6</v>
      </c>
      <c r="O59" s="42">
        <v>1</v>
      </c>
      <c r="P59" s="42">
        <v>2</v>
      </c>
      <c r="Q59" s="42"/>
      <c r="R59" s="42"/>
      <c r="S59" s="42"/>
      <c r="T59" s="42"/>
      <c r="U59" s="43">
        <v>4.6</v>
      </c>
      <c r="V59" s="43">
        <v>6.3</v>
      </c>
      <c r="W59" s="43">
        <v>4.8</v>
      </c>
      <c r="X59" s="43">
        <v>5.9</v>
      </c>
      <c r="Y59" s="43">
        <f>SUM(U59:X59)/4</f>
        <v>5.4</v>
      </c>
      <c r="Z59" s="44">
        <v>45</v>
      </c>
      <c r="AA59" s="38"/>
      <c r="AB59" s="38"/>
      <c r="AC59" s="38">
        <v>15</v>
      </c>
      <c r="AD59" s="38"/>
      <c r="AE59" s="38"/>
      <c r="AF59" s="38"/>
      <c r="AG59" s="38"/>
      <c r="AH59" s="38">
        <f>SUM(Z59:AG59)</f>
        <v>60</v>
      </c>
      <c r="AI59" s="38">
        <v>5.8</v>
      </c>
      <c r="AJ59" s="41" t="s">
        <v>1315</v>
      </c>
      <c r="AK59" s="41"/>
      <c r="AL59" s="41" t="s">
        <v>477</v>
      </c>
      <c r="AM59" s="69" t="s">
        <v>458</v>
      </c>
      <c r="AN59" s="41"/>
      <c r="AO59" s="41"/>
      <c r="AP59" s="41"/>
      <c r="AQ59" s="41"/>
      <c r="AR59" s="41"/>
      <c r="AS59" s="41"/>
      <c r="AT59" s="41"/>
      <c r="AU59" s="31" t="s">
        <v>1784</v>
      </c>
      <c r="AV59" t="s">
        <v>1785</v>
      </c>
      <c r="AW59" t="s">
        <v>1786</v>
      </c>
      <c r="AX59" t="s">
        <v>1051</v>
      </c>
      <c r="AY59" t="s">
        <v>547</v>
      </c>
      <c r="AZ59" s="31" t="s">
        <v>1692</v>
      </c>
    </row>
    <row r="60" spans="1:52" ht="12.75">
      <c r="A60" s="20">
        <v>52</v>
      </c>
      <c r="B60" s="39" t="s">
        <v>1977</v>
      </c>
      <c r="C60" s="40" t="s">
        <v>1336</v>
      </c>
      <c r="D60" s="50">
        <v>37570</v>
      </c>
      <c r="E60" s="38" t="s">
        <v>467</v>
      </c>
      <c r="F60" s="41" t="s">
        <v>1978</v>
      </c>
      <c r="G60" s="51"/>
      <c r="H60" s="41"/>
      <c r="I60" s="41"/>
      <c r="J60" s="41"/>
      <c r="K60" s="42">
        <v>1</v>
      </c>
      <c r="L60" s="42">
        <v>1</v>
      </c>
      <c r="M60" s="42" t="s">
        <v>475</v>
      </c>
      <c r="N60" s="42">
        <v>10</v>
      </c>
      <c r="O60" s="42">
        <v>2</v>
      </c>
      <c r="P60" s="42">
        <v>2</v>
      </c>
      <c r="Q60" s="42">
        <v>1</v>
      </c>
      <c r="R60" s="42">
        <v>2</v>
      </c>
      <c r="S60" s="42"/>
      <c r="T60" s="42"/>
      <c r="U60" s="43">
        <v>4.6</v>
      </c>
      <c r="V60" s="43">
        <v>5.8</v>
      </c>
      <c r="W60" s="43">
        <v>5.5</v>
      </c>
      <c r="X60" s="43">
        <v>5.7</v>
      </c>
      <c r="Y60" s="43">
        <f>SUM(U60:X60)/4</f>
        <v>5.3999999999999995</v>
      </c>
      <c r="Z60" s="44">
        <v>45</v>
      </c>
      <c r="AA60" s="38"/>
      <c r="AB60" s="38"/>
      <c r="AC60" s="38">
        <v>15</v>
      </c>
      <c r="AD60" s="38"/>
      <c r="AE60" s="38"/>
      <c r="AF60" s="38"/>
      <c r="AG60" s="38"/>
      <c r="AH60" s="52">
        <f>SUM(Z60:AG60)</f>
        <v>60</v>
      </c>
      <c r="AI60" s="38">
        <v>5.8</v>
      </c>
      <c r="AJ60" s="41" t="s">
        <v>755</v>
      </c>
      <c r="AK60" s="41" t="s">
        <v>786</v>
      </c>
      <c r="AL60" s="41" t="s">
        <v>477</v>
      </c>
      <c r="AM60" s="69" t="s">
        <v>458</v>
      </c>
      <c r="AN60" s="41"/>
      <c r="AO60" s="41"/>
      <c r="AP60" s="41"/>
      <c r="AQ60" s="41"/>
      <c r="AR60" s="41"/>
      <c r="AS60" s="41"/>
      <c r="AT60" s="41"/>
      <c r="AU60" s="31" t="s">
        <v>1979</v>
      </c>
      <c r="AV60" t="s">
        <v>1980</v>
      </c>
      <c r="AW60" t="s">
        <v>1981</v>
      </c>
      <c r="AX60" t="s">
        <v>1982</v>
      </c>
      <c r="AY60" t="s">
        <v>1983</v>
      </c>
      <c r="AZ60" s="31" t="s">
        <v>1984</v>
      </c>
    </row>
    <row r="61" spans="1:52" ht="12.75">
      <c r="A61" s="20">
        <v>53</v>
      </c>
      <c r="B61" s="39" t="s">
        <v>984</v>
      </c>
      <c r="C61" s="223" t="s">
        <v>1266</v>
      </c>
      <c r="D61" s="50">
        <v>37900</v>
      </c>
      <c r="E61" s="38" t="s">
        <v>467</v>
      </c>
      <c r="F61" s="41" t="s">
        <v>1423</v>
      </c>
      <c r="G61" s="51" t="s">
        <v>690</v>
      </c>
      <c r="H61" s="41"/>
      <c r="I61" s="41"/>
      <c r="J61" s="41"/>
      <c r="K61" s="42">
        <v>1</v>
      </c>
      <c r="L61" s="42">
        <v>1</v>
      </c>
      <c r="M61" s="42">
        <v>2</v>
      </c>
      <c r="N61" s="42">
        <v>6</v>
      </c>
      <c r="O61" s="42">
        <v>2</v>
      </c>
      <c r="P61" s="42">
        <v>2</v>
      </c>
      <c r="Q61" s="42"/>
      <c r="R61" s="42"/>
      <c r="S61" s="42"/>
      <c r="T61" s="42"/>
      <c r="U61" s="43">
        <v>5.6</v>
      </c>
      <c r="V61" s="43">
        <v>5.5</v>
      </c>
      <c r="W61" s="43">
        <v>5.5</v>
      </c>
      <c r="X61" s="43">
        <v>5.6</v>
      </c>
      <c r="Y61" s="43">
        <f>SUM(U61:X61)/4</f>
        <v>5.550000000000001</v>
      </c>
      <c r="Z61" s="44">
        <v>45</v>
      </c>
      <c r="AA61" s="38"/>
      <c r="AB61" s="38"/>
      <c r="AC61" s="38">
        <v>15</v>
      </c>
      <c r="AD61" s="38"/>
      <c r="AE61" s="38"/>
      <c r="AF61" s="38"/>
      <c r="AG61" s="38"/>
      <c r="AH61" s="52">
        <f>SUM(Z61:AG61)</f>
        <v>60</v>
      </c>
      <c r="AI61" s="38">
        <v>5.7</v>
      </c>
      <c r="AJ61" s="41"/>
      <c r="AK61" s="41"/>
      <c r="AL61" s="41" t="s">
        <v>477</v>
      </c>
      <c r="AM61" s="69" t="s">
        <v>458</v>
      </c>
      <c r="AN61" s="41"/>
      <c r="AO61" s="41"/>
      <c r="AP61" s="41"/>
      <c r="AQ61" s="41"/>
      <c r="AR61" s="41"/>
      <c r="AS61" s="41"/>
      <c r="AT61" s="41"/>
      <c r="AU61" s="31" t="s">
        <v>985</v>
      </c>
      <c r="AV61" t="s">
        <v>986</v>
      </c>
      <c r="AW61" t="s">
        <v>987</v>
      </c>
      <c r="AX61" t="s">
        <v>656</v>
      </c>
      <c r="AY61" t="s">
        <v>421</v>
      </c>
      <c r="AZ61" s="31" t="s">
        <v>983</v>
      </c>
    </row>
    <row r="62" spans="1:50" ht="12.75">
      <c r="A62" s="20">
        <v>54</v>
      </c>
      <c r="B62" s="321" t="s">
        <v>2068</v>
      </c>
      <c r="C62" s="223" t="s">
        <v>1367</v>
      </c>
      <c r="D62" s="50">
        <v>37817</v>
      </c>
      <c r="E62" s="42" t="s">
        <v>467</v>
      </c>
      <c r="F62" s="221" t="s">
        <v>2069</v>
      </c>
      <c r="G62" s="51" t="s">
        <v>690</v>
      </c>
      <c r="H62" s="41"/>
      <c r="I62" s="41"/>
      <c r="J62" s="41"/>
      <c r="K62" s="42">
        <v>1</v>
      </c>
      <c r="L62" s="42">
        <v>1</v>
      </c>
      <c r="M62" s="42">
        <v>1</v>
      </c>
      <c r="N62" s="42">
        <v>4</v>
      </c>
      <c r="O62" s="42">
        <v>1</v>
      </c>
      <c r="P62" s="42">
        <v>1</v>
      </c>
      <c r="Q62" s="42"/>
      <c r="R62" s="42"/>
      <c r="S62" s="42">
        <v>1</v>
      </c>
      <c r="T62" s="42"/>
      <c r="U62" s="43">
        <v>5.5</v>
      </c>
      <c r="V62" s="43">
        <v>5.7</v>
      </c>
      <c r="W62" s="43">
        <v>5.6</v>
      </c>
      <c r="X62" s="43">
        <v>5</v>
      </c>
      <c r="Y62" s="43">
        <f>SUM(U62:X62)/4</f>
        <v>5.449999999999999</v>
      </c>
      <c r="Z62" s="44">
        <v>45</v>
      </c>
      <c r="AA62" s="38"/>
      <c r="AB62" s="38"/>
      <c r="AC62" s="38">
        <v>15</v>
      </c>
      <c r="AD62" s="38"/>
      <c r="AE62" s="38"/>
      <c r="AF62" s="38"/>
      <c r="AG62" s="38"/>
      <c r="AH62" s="52">
        <f>SUM(Z62:AG62)</f>
        <v>60</v>
      </c>
      <c r="AI62" s="38">
        <v>5.7</v>
      </c>
      <c r="AJ62" s="41"/>
      <c r="AK62" s="41"/>
      <c r="AL62" s="221" t="s">
        <v>477</v>
      </c>
      <c r="AM62" s="69" t="s">
        <v>458</v>
      </c>
      <c r="AN62" s="41"/>
      <c r="AO62" s="41"/>
      <c r="AP62" s="41"/>
      <c r="AQ62" s="41"/>
      <c r="AR62" s="41"/>
      <c r="AS62" s="41"/>
      <c r="AT62" s="41"/>
      <c r="AU62" s="72" t="s">
        <v>2070</v>
      </c>
      <c r="AX62" t="s">
        <v>1185</v>
      </c>
    </row>
    <row r="63" spans="1:52" ht="12.75">
      <c r="A63" s="20">
        <v>55</v>
      </c>
      <c r="B63" s="27" t="s">
        <v>1161</v>
      </c>
      <c r="C63" s="125" t="s">
        <v>1162</v>
      </c>
      <c r="D63" s="32">
        <v>38082</v>
      </c>
      <c r="E63" s="20" t="s">
        <v>467</v>
      </c>
      <c r="F63" s="16" t="s">
        <v>1163</v>
      </c>
      <c r="G63" s="46" t="s">
        <v>690</v>
      </c>
      <c r="H63" s="16"/>
      <c r="I63" s="16"/>
      <c r="J63" s="16"/>
      <c r="K63" s="17">
        <v>1</v>
      </c>
      <c r="L63" s="17">
        <v>1</v>
      </c>
      <c r="M63" s="17">
        <v>2</v>
      </c>
      <c r="N63" s="17">
        <v>4</v>
      </c>
      <c r="O63" s="17">
        <v>1</v>
      </c>
      <c r="P63" s="17">
        <v>2</v>
      </c>
      <c r="Q63" s="17">
        <v>2</v>
      </c>
      <c r="R63" s="17"/>
      <c r="S63" s="17"/>
      <c r="T63" s="17"/>
      <c r="U63" s="18">
        <v>5.3</v>
      </c>
      <c r="V63" s="18">
        <v>5.4</v>
      </c>
      <c r="W63" s="18">
        <v>5.6</v>
      </c>
      <c r="X63" s="18">
        <v>6</v>
      </c>
      <c r="Y63" s="18">
        <f>SUM(U63:X63)/4</f>
        <v>5.574999999999999</v>
      </c>
      <c r="Z63" s="19">
        <v>45</v>
      </c>
      <c r="AA63" s="20"/>
      <c r="AB63" s="20"/>
      <c r="AC63" s="20">
        <v>15</v>
      </c>
      <c r="AD63" s="20"/>
      <c r="AE63" s="20"/>
      <c r="AF63" s="20"/>
      <c r="AG63" s="20"/>
      <c r="AH63" s="45">
        <f>SUM(Z63:AG63)</f>
        <v>60</v>
      </c>
      <c r="AI63" s="20">
        <v>5.7</v>
      </c>
      <c r="AJ63" s="16" t="s">
        <v>570</v>
      </c>
      <c r="AK63" s="16"/>
      <c r="AL63" s="16" t="s">
        <v>477</v>
      </c>
      <c r="AM63" s="69" t="s">
        <v>458</v>
      </c>
      <c r="AN63" s="16"/>
      <c r="AO63" s="16"/>
      <c r="AP63" s="16"/>
      <c r="AQ63" s="16"/>
      <c r="AR63" s="16"/>
      <c r="AS63" s="16"/>
      <c r="AT63" s="16"/>
      <c r="AU63" s="31" t="s">
        <v>1164</v>
      </c>
      <c r="AV63" t="s">
        <v>1165</v>
      </c>
      <c r="AW63" t="s">
        <v>1166</v>
      </c>
      <c r="AX63" t="s">
        <v>1153</v>
      </c>
      <c r="AY63" t="s">
        <v>1154</v>
      </c>
      <c r="AZ63" s="31" t="s">
        <v>1155</v>
      </c>
    </row>
    <row r="64" spans="1:52" ht="12.75">
      <c r="A64" s="20">
        <v>56</v>
      </c>
      <c r="B64" s="39" t="s">
        <v>1136</v>
      </c>
      <c r="C64" s="223" t="s">
        <v>508</v>
      </c>
      <c r="D64" s="50">
        <v>37270</v>
      </c>
      <c r="E64" s="38" t="s">
        <v>467</v>
      </c>
      <c r="F64" s="41" t="s">
        <v>1137</v>
      </c>
      <c r="G64" s="51" t="s">
        <v>690</v>
      </c>
      <c r="H64" s="41"/>
      <c r="I64" s="41"/>
      <c r="J64" s="41"/>
      <c r="K64" s="42">
        <v>1</v>
      </c>
      <c r="L64" s="42">
        <v>1</v>
      </c>
      <c r="M64" s="42">
        <v>1</v>
      </c>
      <c r="N64" s="42">
        <v>6</v>
      </c>
      <c r="O64" s="42">
        <v>1</v>
      </c>
      <c r="P64" s="42">
        <v>1</v>
      </c>
      <c r="Q64" s="42"/>
      <c r="R64" s="42"/>
      <c r="S64" s="42"/>
      <c r="T64" s="42"/>
      <c r="U64" s="43">
        <v>5.1</v>
      </c>
      <c r="V64" s="43">
        <v>5.5</v>
      </c>
      <c r="W64" s="43">
        <v>5.2</v>
      </c>
      <c r="X64" s="43">
        <v>5.2</v>
      </c>
      <c r="Y64" s="43">
        <f>SUM(U64:X64)/4</f>
        <v>5.25</v>
      </c>
      <c r="Z64" s="44">
        <v>45</v>
      </c>
      <c r="AA64" s="38"/>
      <c r="AB64" s="38"/>
      <c r="AC64" s="38">
        <v>15</v>
      </c>
      <c r="AD64" s="38"/>
      <c r="AE64" s="38"/>
      <c r="AF64" s="38"/>
      <c r="AG64" s="38"/>
      <c r="AH64" s="45">
        <f>SUM(Z64:AG64)</f>
        <v>60</v>
      </c>
      <c r="AI64" s="38">
        <v>5.6</v>
      </c>
      <c r="AJ64" s="41" t="s">
        <v>570</v>
      </c>
      <c r="AK64" s="41"/>
      <c r="AL64" s="41" t="s">
        <v>482</v>
      </c>
      <c r="AM64" s="69" t="s">
        <v>458</v>
      </c>
      <c r="AN64" s="41"/>
      <c r="AO64" s="41"/>
      <c r="AP64" s="41"/>
      <c r="AQ64" s="41"/>
      <c r="AR64" s="41"/>
      <c r="AS64" s="41"/>
      <c r="AT64" s="41"/>
      <c r="AU64" s="31" t="s">
        <v>1138</v>
      </c>
      <c r="AV64" t="s">
        <v>1139</v>
      </c>
      <c r="AW64" t="s">
        <v>1140</v>
      </c>
      <c r="AX64" t="s">
        <v>513</v>
      </c>
      <c r="AY64" t="s">
        <v>930</v>
      </c>
      <c r="AZ64" s="31" t="s">
        <v>977</v>
      </c>
    </row>
    <row r="65" spans="1:52" ht="12.75">
      <c r="A65" s="20">
        <v>57</v>
      </c>
      <c r="B65" s="39" t="s">
        <v>1060</v>
      </c>
      <c r="C65" s="223" t="s">
        <v>1061</v>
      </c>
      <c r="D65" s="50">
        <v>38269</v>
      </c>
      <c r="E65" s="50" t="s">
        <v>467</v>
      </c>
      <c r="F65" s="41" t="s">
        <v>1062</v>
      </c>
      <c r="G65" s="51" t="s">
        <v>690</v>
      </c>
      <c r="H65" s="41"/>
      <c r="I65" s="41"/>
      <c r="J65" s="41"/>
      <c r="K65" s="42">
        <v>1</v>
      </c>
      <c r="L65" s="42">
        <v>1</v>
      </c>
      <c r="M65" s="42" t="s">
        <v>1063</v>
      </c>
      <c r="N65" s="42">
        <v>6</v>
      </c>
      <c r="O65" s="42" t="s">
        <v>481</v>
      </c>
      <c r="P65" s="42">
        <v>2</v>
      </c>
      <c r="Q65" s="42"/>
      <c r="R65" s="42"/>
      <c r="S65" s="42">
        <v>1</v>
      </c>
      <c r="T65" s="42"/>
      <c r="U65" s="43">
        <v>5</v>
      </c>
      <c r="V65" s="43">
        <v>5.1</v>
      </c>
      <c r="W65" s="43">
        <v>5.4</v>
      </c>
      <c r="X65" s="43">
        <v>5</v>
      </c>
      <c r="Y65" s="43">
        <f>SUM(U65:X65)/4</f>
        <v>5.125</v>
      </c>
      <c r="Z65" s="44">
        <v>45</v>
      </c>
      <c r="AA65" s="38"/>
      <c r="AB65" s="38"/>
      <c r="AC65" s="38">
        <v>15</v>
      </c>
      <c r="AD65" s="38"/>
      <c r="AE65" s="38"/>
      <c r="AF65" s="38"/>
      <c r="AG65" s="38"/>
      <c r="AH65" s="45">
        <f>SUM(Z65:AG65)</f>
        <v>60</v>
      </c>
      <c r="AI65" s="38">
        <v>5.6</v>
      </c>
      <c r="AJ65" s="41" t="s">
        <v>651</v>
      </c>
      <c r="AK65" s="41" t="s">
        <v>786</v>
      </c>
      <c r="AL65" s="41" t="s">
        <v>477</v>
      </c>
      <c r="AM65" s="69" t="s">
        <v>458</v>
      </c>
      <c r="AN65" s="41"/>
      <c r="AO65" s="41"/>
      <c r="AP65" s="41"/>
      <c r="AQ65" s="41"/>
      <c r="AR65" s="41"/>
      <c r="AS65" s="41"/>
      <c r="AT65" s="41"/>
      <c r="AU65" s="31" t="s">
        <v>1064</v>
      </c>
      <c r="AV65" t="s">
        <v>1065</v>
      </c>
      <c r="AW65" t="s">
        <v>1066</v>
      </c>
      <c r="AX65" t="s">
        <v>1067</v>
      </c>
      <c r="AY65" t="s">
        <v>1068</v>
      </c>
      <c r="AZ65" s="31" t="s">
        <v>1069</v>
      </c>
    </row>
    <row r="66" spans="1:52" ht="12.75">
      <c r="A66" s="20">
        <v>58</v>
      </c>
      <c r="B66" s="39" t="s">
        <v>988</v>
      </c>
      <c r="C66" s="223" t="s">
        <v>1513</v>
      </c>
      <c r="D66" s="50">
        <v>38054</v>
      </c>
      <c r="E66" s="38" t="s">
        <v>467</v>
      </c>
      <c r="F66" s="41" t="s">
        <v>108</v>
      </c>
      <c r="G66" s="51" t="s">
        <v>690</v>
      </c>
      <c r="H66" s="41"/>
      <c r="I66" s="41"/>
      <c r="J66" s="41"/>
      <c r="K66" s="42">
        <v>1</v>
      </c>
      <c r="L66" s="42">
        <v>1</v>
      </c>
      <c r="M66" s="42">
        <v>2</v>
      </c>
      <c r="N66" s="42">
        <v>6</v>
      </c>
      <c r="O66" s="42">
        <v>2</v>
      </c>
      <c r="P66" s="42">
        <v>2</v>
      </c>
      <c r="Q66" s="42"/>
      <c r="R66" s="42">
        <v>2</v>
      </c>
      <c r="S66" s="42"/>
      <c r="T66" s="42"/>
      <c r="U66" s="43">
        <v>5.8</v>
      </c>
      <c r="V66" s="43">
        <v>5.7</v>
      </c>
      <c r="W66" s="43">
        <v>5.3</v>
      </c>
      <c r="X66" s="43">
        <v>5</v>
      </c>
      <c r="Y66" s="43">
        <f>SUM(U66:X66)/4</f>
        <v>5.45</v>
      </c>
      <c r="Z66" s="44">
        <v>45</v>
      </c>
      <c r="AA66" s="38"/>
      <c r="AB66" s="38"/>
      <c r="AC66" s="38">
        <v>15</v>
      </c>
      <c r="AD66" s="38"/>
      <c r="AE66" s="38"/>
      <c r="AF66" s="38"/>
      <c r="AG66" s="38"/>
      <c r="AH66" s="45">
        <f>SUM(Z66:AG66)</f>
        <v>60</v>
      </c>
      <c r="AI66" s="38">
        <v>5.5</v>
      </c>
      <c r="AJ66" s="41"/>
      <c r="AK66" s="41"/>
      <c r="AL66" s="41" t="s">
        <v>477</v>
      </c>
      <c r="AM66" s="69" t="s">
        <v>458</v>
      </c>
      <c r="AN66" s="41"/>
      <c r="AO66" s="41"/>
      <c r="AP66" s="41"/>
      <c r="AQ66" s="41"/>
      <c r="AR66" s="41"/>
      <c r="AS66" s="41"/>
      <c r="AT66" s="41"/>
      <c r="AU66" s="31" t="s">
        <v>989</v>
      </c>
      <c r="AV66" t="s">
        <v>990</v>
      </c>
      <c r="AW66" t="s">
        <v>991</v>
      </c>
      <c r="AX66" t="s">
        <v>656</v>
      </c>
      <c r="AY66" t="s">
        <v>421</v>
      </c>
      <c r="AZ66" s="31" t="s">
        <v>983</v>
      </c>
    </row>
    <row r="67" spans="1:52" ht="12.75">
      <c r="A67" s="20">
        <v>59</v>
      </c>
      <c r="B67" s="39" t="s">
        <v>647</v>
      </c>
      <c r="C67" s="223" t="s">
        <v>648</v>
      </c>
      <c r="D67" s="38" t="s">
        <v>649</v>
      </c>
      <c r="E67" s="38" t="s">
        <v>467</v>
      </c>
      <c r="F67" s="41" t="s">
        <v>650</v>
      </c>
      <c r="G67" s="51" t="s">
        <v>690</v>
      </c>
      <c r="H67" s="41"/>
      <c r="I67" s="41"/>
      <c r="J67" s="41"/>
      <c r="K67" s="42">
        <v>1</v>
      </c>
      <c r="L67" s="42">
        <v>1</v>
      </c>
      <c r="M67" s="42">
        <v>2</v>
      </c>
      <c r="N67" s="42">
        <v>5</v>
      </c>
      <c r="O67" s="42">
        <v>2</v>
      </c>
      <c r="P67" s="42">
        <v>2</v>
      </c>
      <c r="Q67" s="42"/>
      <c r="R67" s="42"/>
      <c r="S67" s="42">
        <v>1</v>
      </c>
      <c r="T67" s="42"/>
      <c r="U67" s="43">
        <v>5.6</v>
      </c>
      <c r="V67" s="43">
        <v>5.2</v>
      </c>
      <c r="W67" s="43">
        <v>4.9</v>
      </c>
      <c r="X67" s="43">
        <v>5.1</v>
      </c>
      <c r="Y67" s="43">
        <f>SUM(U67:X67)/4</f>
        <v>5.2</v>
      </c>
      <c r="Z67" s="44">
        <v>45</v>
      </c>
      <c r="AA67" s="38"/>
      <c r="AB67" s="38"/>
      <c r="AC67" s="38">
        <v>15</v>
      </c>
      <c r="AD67" s="38"/>
      <c r="AE67" s="38"/>
      <c r="AF67" s="38"/>
      <c r="AG67" s="38"/>
      <c r="AH67" s="45">
        <f>SUM(Z67:AG67)</f>
        <v>60</v>
      </c>
      <c r="AI67" s="38">
        <v>5.3</v>
      </c>
      <c r="AJ67" s="41" t="s">
        <v>651</v>
      </c>
      <c r="AK67" s="41"/>
      <c r="AL67" s="41" t="s">
        <v>652</v>
      </c>
      <c r="AM67" s="69" t="s">
        <v>458</v>
      </c>
      <c r="AN67" s="41"/>
      <c r="AO67" s="41"/>
      <c r="AP67" s="41"/>
      <c r="AQ67" s="41"/>
      <c r="AR67" s="41"/>
      <c r="AS67" s="41"/>
      <c r="AT67" s="41"/>
      <c r="AU67" s="31" t="s">
        <v>653</v>
      </c>
      <c r="AV67" t="s">
        <v>654</v>
      </c>
      <c r="AW67" t="s">
        <v>655</v>
      </c>
      <c r="AX67" t="s">
        <v>656</v>
      </c>
      <c r="AY67" t="s">
        <v>421</v>
      </c>
      <c r="AZ67" s="31" t="s">
        <v>575</v>
      </c>
    </row>
    <row r="68" spans="1:52" ht="12.75">
      <c r="A68" s="20">
        <v>60</v>
      </c>
      <c r="B68" s="27" t="s">
        <v>1</v>
      </c>
      <c r="C68" s="125" t="s">
        <v>567</v>
      </c>
      <c r="D68" s="32">
        <v>38278</v>
      </c>
      <c r="E68" s="20" t="s">
        <v>467</v>
      </c>
      <c r="F68" s="16" t="s">
        <v>2</v>
      </c>
      <c r="G68" s="16"/>
      <c r="H68" s="16"/>
      <c r="I68" s="16"/>
      <c r="J68" s="16"/>
      <c r="K68" s="17">
        <v>1</v>
      </c>
      <c r="L68" s="17">
        <v>1</v>
      </c>
      <c r="M68" s="17">
        <v>2</v>
      </c>
      <c r="N68" s="17">
        <v>6</v>
      </c>
      <c r="O68" s="17">
        <v>2</v>
      </c>
      <c r="P68" s="17">
        <v>2</v>
      </c>
      <c r="Q68" s="17"/>
      <c r="R68" s="17"/>
      <c r="S68" s="17"/>
      <c r="T68" s="17"/>
      <c r="U68" s="18">
        <v>6.4</v>
      </c>
      <c r="V68" s="18">
        <v>5.2</v>
      </c>
      <c r="W68" s="18">
        <v>4.5</v>
      </c>
      <c r="X68" s="18">
        <v>4.8</v>
      </c>
      <c r="Y68" s="18">
        <f>SUM(U68:X68)/4</f>
        <v>5.2250000000000005</v>
      </c>
      <c r="Z68" s="19">
        <v>45</v>
      </c>
      <c r="AA68" s="20"/>
      <c r="AB68" s="20"/>
      <c r="AC68" s="20">
        <v>15</v>
      </c>
      <c r="AD68" s="20"/>
      <c r="AE68" s="20"/>
      <c r="AF68" s="20"/>
      <c r="AG68" s="20"/>
      <c r="AH68" s="45">
        <f>SUM(Z68:AG68)</f>
        <v>60</v>
      </c>
      <c r="AI68" s="20">
        <v>5.1</v>
      </c>
      <c r="AJ68" s="16"/>
      <c r="AK68" s="16"/>
      <c r="AL68" s="16" t="s">
        <v>477</v>
      </c>
      <c r="AM68" s="69" t="s">
        <v>458</v>
      </c>
      <c r="AN68" s="16"/>
      <c r="AO68" s="16"/>
      <c r="AP68" s="16"/>
      <c r="AQ68" s="16"/>
      <c r="AR68" s="16"/>
      <c r="AS68" s="16"/>
      <c r="AT68" s="16"/>
      <c r="AU68" s="31" t="s">
        <v>57</v>
      </c>
      <c r="AV68" t="s">
        <v>58</v>
      </c>
      <c r="AW68" t="s">
        <v>59</v>
      </c>
      <c r="AX68" t="s">
        <v>60</v>
      </c>
      <c r="AY68" t="s">
        <v>923</v>
      </c>
      <c r="AZ68" s="31" t="s">
        <v>17</v>
      </c>
    </row>
    <row r="69" spans="1:52" ht="12.75">
      <c r="A69" s="20">
        <v>61</v>
      </c>
      <c r="B69" s="39" t="s">
        <v>1324</v>
      </c>
      <c r="C69" s="40" t="s">
        <v>875</v>
      </c>
      <c r="D69" s="50">
        <v>37811</v>
      </c>
      <c r="E69" s="38" t="s">
        <v>467</v>
      </c>
      <c r="F69" s="41" t="s">
        <v>1797</v>
      </c>
      <c r="G69" s="41"/>
      <c r="H69" s="41"/>
      <c r="I69" s="41"/>
      <c r="J69" s="41"/>
      <c r="K69" s="42">
        <v>1</v>
      </c>
      <c r="L69" s="42">
        <v>1</v>
      </c>
      <c r="M69" s="42"/>
      <c r="N69" s="42"/>
      <c r="O69" s="42">
        <v>1</v>
      </c>
      <c r="P69" s="42" t="s">
        <v>481</v>
      </c>
      <c r="Q69" s="42"/>
      <c r="R69" s="42"/>
      <c r="S69" s="42"/>
      <c r="T69" s="42"/>
      <c r="U69" s="43">
        <v>4.74</v>
      </c>
      <c r="V69" s="43">
        <v>5.8</v>
      </c>
      <c r="W69" s="43">
        <v>5.1</v>
      </c>
      <c r="X69" s="43">
        <v>5</v>
      </c>
      <c r="Y69" s="43">
        <f>SUM(U69:X69)/4</f>
        <v>5.16</v>
      </c>
      <c r="Z69" s="44">
        <v>45</v>
      </c>
      <c r="AA69" s="38"/>
      <c r="AB69" s="38"/>
      <c r="AC69" s="38">
        <v>15</v>
      </c>
      <c r="AD69" s="38"/>
      <c r="AE69" s="38"/>
      <c r="AF69" s="38"/>
      <c r="AG69" s="38"/>
      <c r="AH69" s="20">
        <f>SUM(Z69:AG69)</f>
        <v>60</v>
      </c>
      <c r="AI69" s="38">
        <v>5</v>
      </c>
      <c r="AJ69" s="41"/>
      <c r="AK69" s="41"/>
      <c r="AL69" s="41" t="s">
        <v>652</v>
      </c>
      <c r="AM69" s="69" t="s">
        <v>458</v>
      </c>
      <c r="AN69" s="41"/>
      <c r="AO69" s="41"/>
      <c r="AP69" s="41"/>
      <c r="AQ69" s="41"/>
      <c r="AR69" s="41"/>
      <c r="AS69" s="41"/>
      <c r="AT69" s="41"/>
      <c r="AU69" s="31" t="s">
        <v>1798</v>
      </c>
      <c r="AV69" t="s">
        <v>1799</v>
      </c>
      <c r="AW69" t="s">
        <v>1800</v>
      </c>
      <c r="AX69" t="s">
        <v>1128</v>
      </c>
      <c r="AY69" t="s">
        <v>717</v>
      </c>
      <c r="AZ69" s="31" t="s">
        <v>1778</v>
      </c>
    </row>
    <row r="70" spans="1:52" ht="12.75">
      <c r="A70" s="20">
        <v>62</v>
      </c>
      <c r="B70" s="39" t="s">
        <v>839</v>
      </c>
      <c r="C70" s="223" t="s">
        <v>1156</v>
      </c>
      <c r="D70" s="50">
        <v>37688</v>
      </c>
      <c r="E70" s="38" t="s">
        <v>467</v>
      </c>
      <c r="F70" s="41" t="s">
        <v>1157</v>
      </c>
      <c r="G70" s="51" t="s">
        <v>690</v>
      </c>
      <c r="H70" s="41"/>
      <c r="I70" s="41"/>
      <c r="J70" s="41"/>
      <c r="K70" s="42">
        <v>1</v>
      </c>
      <c r="L70" s="42">
        <v>1</v>
      </c>
      <c r="M70" s="42">
        <v>2</v>
      </c>
      <c r="N70" s="42"/>
      <c r="O70" s="42">
        <v>2</v>
      </c>
      <c r="P70" s="42">
        <v>2</v>
      </c>
      <c r="Q70" s="42">
        <v>2</v>
      </c>
      <c r="R70" s="42"/>
      <c r="S70" s="42"/>
      <c r="T70" s="42"/>
      <c r="U70" s="43">
        <v>4.7</v>
      </c>
      <c r="V70" s="43">
        <v>5</v>
      </c>
      <c r="W70" s="43">
        <v>5.1</v>
      </c>
      <c r="X70" s="43">
        <v>5</v>
      </c>
      <c r="Y70" s="43">
        <f>SUM(U70:X70)/4</f>
        <v>4.949999999999999</v>
      </c>
      <c r="Z70" s="44">
        <v>45</v>
      </c>
      <c r="AA70" s="38"/>
      <c r="AB70" s="38"/>
      <c r="AC70" s="38">
        <v>15</v>
      </c>
      <c r="AD70" s="38"/>
      <c r="AE70" s="38"/>
      <c r="AF70" s="38"/>
      <c r="AG70" s="38"/>
      <c r="AH70" s="45">
        <f>SUM(Z70:AG70)</f>
        <v>60</v>
      </c>
      <c r="AI70" s="38">
        <v>5</v>
      </c>
      <c r="AJ70" s="41" t="s">
        <v>786</v>
      </c>
      <c r="AK70" s="41"/>
      <c r="AL70" s="41" t="s">
        <v>652</v>
      </c>
      <c r="AM70" s="69" t="s">
        <v>458</v>
      </c>
      <c r="AN70" s="41"/>
      <c r="AO70" s="41"/>
      <c r="AP70" s="41"/>
      <c r="AQ70" s="41"/>
      <c r="AR70" s="41"/>
      <c r="AS70" s="41"/>
      <c r="AT70" s="41"/>
      <c r="AU70" s="31" t="s">
        <v>1158</v>
      </c>
      <c r="AV70" t="s">
        <v>1159</v>
      </c>
      <c r="AW70" t="s">
        <v>1160</v>
      </c>
      <c r="AX70" t="s">
        <v>1153</v>
      </c>
      <c r="AY70" t="s">
        <v>1154</v>
      </c>
      <c r="AZ70" s="31" t="s">
        <v>1155</v>
      </c>
    </row>
    <row r="71" spans="1:52" ht="12.75">
      <c r="A71" s="20">
        <v>63</v>
      </c>
      <c r="B71" s="39" t="s">
        <v>839</v>
      </c>
      <c r="C71" s="223" t="s">
        <v>1167</v>
      </c>
      <c r="D71" s="50">
        <v>38122</v>
      </c>
      <c r="E71" s="38" t="s">
        <v>467</v>
      </c>
      <c r="F71" s="41" t="s">
        <v>1168</v>
      </c>
      <c r="G71" s="51" t="s">
        <v>690</v>
      </c>
      <c r="H71" s="41"/>
      <c r="I71" s="41"/>
      <c r="J71" s="41"/>
      <c r="K71" s="42">
        <v>1</v>
      </c>
      <c r="L71" s="42">
        <v>1</v>
      </c>
      <c r="M71" s="42">
        <v>2</v>
      </c>
      <c r="N71" s="42">
        <v>8</v>
      </c>
      <c r="O71" s="42">
        <v>2</v>
      </c>
      <c r="P71" s="42">
        <v>2</v>
      </c>
      <c r="Q71" s="42">
        <v>1</v>
      </c>
      <c r="R71" s="42"/>
      <c r="S71" s="42"/>
      <c r="T71" s="42"/>
      <c r="U71" s="43">
        <v>5</v>
      </c>
      <c r="V71" s="43">
        <v>4.8</v>
      </c>
      <c r="W71" s="43">
        <v>5</v>
      </c>
      <c r="X71" s="43">
        <v>4.6</v>
      </c>
      <c r="Y71" s="43">
        <f>SUM(U71:X71)/4</f>
        <v>4.85</v>
      </c>
      <c r="Z71" s="44">
        <v>40</v>
      </c>
      <c r="AA71" s="38"/>
      <c r="AB71" s="38"/>
      <c r="AC71" s="38">
        <v>15</v>
      </c>
      <c r="AD71" s="38"/>
      <c r="AE71" s="38"/>
      <c r="AF71" s="38"/>
      <c r="AG71" s="38"/>
      <c r="AH71" s="45">
        <f>SUM(Z71:AG71)</f>
        <v>55</v>
      </c>
      <c r="AI71" s="38">
        <v>5.4</v>
      </c>
      <c r="AJ71" s="41"/>
      <c r="AK71" s="41"/>
      <c r="AL71" s="41" t="s">
        <v>477</v>
      </c>
      <c r="AM71" s="69" t="s">
        <v>458</v>
      </c>
      <c r="AN71" s="41"/>
      <c r="AO71" s="41"/>
      <c r="AP71" s="41"/>
      <c r="AQ71" s="41"/>
      <c r="AR71" s="41"/>
      <c r="AS71" s="41"/>
      <c r="AT71" s="41"/>
      <c r="AU71" s="31" t="s">
        <v>1169</v>
      </c>
      <c r="AV71" t="s">
        <v>1170</v>
      </c>
      <c r="AW71" t="s">
        <v>1171</v>
      </c>
      <c r="AX71" t="s">
        <v>1172</v>
      </c>
      <c r="AY71" t="s">
        <v>941</v>
      </c>
      <c r="AZ71" s="31" t="s">
        <v>1173</v>
      </c>
    </row>
    <row r="72" spans="1:52" ht="12.75">
      <c r="A72" s="20">
        <v>64</v>
      </c>
      <c r="B72" s="39" t="s">
        <v>1303</v>
      </c>
      <c r="C72" s="223" t="s">
        <v>1329</v>
      </c>
      <c r="D72" s="50">
        <v>38118</v>
      </c>
      <c r="E72" s="38" t="s">
        <v>467</v>
      </c>
      <c r="F72" s="41" t="s">
        <v>1330</v>
      </c>
      <c r="G72" s="51" t="s">
        <v>690</v>
      </c>
      <c r="H72" s="41"/>
      <c r="I72" s="41"/>
      <c r="J72" s="41"/>
      <c r="K72" s="42">
        <v>1</v>
      </c>
      <c r="L72" s="42">
        <v>1</v>
      </c>
      <c r="M72" s="42">
        <v>2</v>
      </c>
      <c r="N72" s="42">
        <v>6</v>
      </c>
      <c r="O72" s="42">
        <v>2</v>
      </c>
      <c r="P72" s="42">
        <v>1</v>
      </c>
      <c r="Q72" s="42"/>
      <c r="R72" s="42"/>
      <c r="S72" s="42">
        <v>1</v>
      </c>
      <c r="T72" s="42"/>
      <c r="U72" s="43">
        <v>5.2</v>
      </c>
      <c r="V72" s="43">
        <v>4.1</v>
      </c>
      <c r="W72" s="43">
        <v>4.3</v>
      </c>
      <c r="X72" s="43">
        <v>4.2</v>
      </c>
      <c r="Y72" s="43">
        <f>SUM(U72:X72)/4</f>
        <v>4.45</v>
      </c>
      <c r="Z72" s="44">
        <v>40</v>
      </c>
      <c r="AA72" s="38"/>
      <c r="AB72" s="38"/>
      <c r="AC72" s="38">
        <v>15</v>
      </c>
      <c r="AD72" s="38"/>
      <c r="AE72" s="38"/>
      <c r="AF72" s="38"/>
      <c r="AG72" s="38"/>
      <c r="AH72" s="45">
        <f>SUM(Z72:AG72)</f>
        <v>55</v>
      </c>
      <c r="AI72" s="38">
        <v>5</v>
      </c>
      <c r="AJ72" s="41" t="s">
        <v>589</v>
      </c>
      <c r="AK72" s="41" t="s">
        <v>751</v>
      </c>
      <c r="AL72" s="41" t="s">
        <v>477</v>
      </c>
      <c r="AM72" s="69" t="s">
        <v>458</v>
      </c>
      <c r="AN72" s="41"/>
      <c r="AO72" s="41"/>
      <c r="AP72" s="41"/>
      <c r="AQ72" s="41"/>
      <c r="AR72" s="41"/>
      <c r="AS72" s="41"/>
      <c r="AT72" s="41"/>
      <c r="AU72" s="31" t="s">
        <v>1384</v>
      </c>
      <c r="AV72" t="s">
        <v>367</v>
      </c>
      <c r="AW72" t="s">
        <v>368</v>
      </c>
      <c r="AX72" t="s">
        <v>1185</v>
      </c>
      <c r="AY72" t="s">
        <v>1186</v>
      </c>
      <c r="AZ72" s="31" t="s">
        <v>1187</v>
      </c>
    </row>
    <row r="73" spans="1:52" s="94" customFormat="1" ht="12.75">
      <c r="A73" s="85"/>
      <c r="B73" s="86" t="s">
        <v>1571</v>
      </c>
      <c r="C73" s="87"/>
      <c r="D73" s="88"/>
      <c r="E73" s="85"/>
      <c r="F73" s="89"/>
      <c r="G73" s="89"/>
      <c r="H73" s="89"/>
      <c r="I73" s="8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1"/>
      <c r="V73" s="91"/>
      <c r="W73" s="91"/>
      <c r="X73" s="91"/>
      <c r="Y73" s="91"/>
      <c r="Z73" s="92"/>
      <c r="AA73" s="85"/>
      <c r="AB73" s="85"/>
      <c r="AC73" s="85"/>
      <c r="AD73" s="85"/>
      <c r="AE73" s="85"/>
      <c r="AF73" s="85"/>
      <c r="AG73" s="85"/>
      <c r="AH73" s="85"/>
      <c r="AI73" s="85"/>
      <c r="AJ73" s="89"/>
      <c r="AK73" s="89"/>
      <c r="AL73" s="89"/>
      <c r="AM73" s="69"/>
      <c r="AN73" s="89"/>
      <c r="AO73" s="89"/>
      <c r="AP73" s="89"/>
      <c r="AQ73" s="89"/>
      <c r="AR73" s="89"/>
      <c r="AS73" s="89"/>
      <c r="AT73" s="89"/>
      <c r="AU73" s="93"/>
      <c r="AZ73" s="93"/>
    </row>
    <row r="74" spans="1:53" s="63" customFormat="1" ht="12.75">
      <c r="A74" s="54">
        <v>65</v>
      </c>
      <c r="B74" s="55" t="s">
        <v>117</v>
      </c>
      <c r="C74" s="56" t="s">
        <v>118</v>
      </c>
      <c r="D74" s="57">
        <v>38138</v>
      </c>
      <c r="E74" s="54" t="s">
        <v>467</v>
      </c>
      <c r="F74" s="58" t="s">
        <v>119</v>
      </c>
      <c r="G74" s="59" t="s">
        <v>690</v>
      </c>
      <c r="H74" s="58">
        <v>2</v>
      </c>
      <c r="I74" s="58"/>
      <c r="J74" s="58"/>
      <c r="K74" s="54">
        <v>1</v>
      </c>
      <c r="L74" s="54">
        <v>1</v>
      </c>
      <c r="M74" s="54">
        <v>2</v>
      </c>
      <c r="N74" s="54">
        <v>6</v>
      </c>
      <c r="O74" s="54">
        <v>2</v>
      </c>
      <c r="P74" s="54">
        <v>1</v>
      </c>
      <c r="Q74" s="54">
        <v>2</v>
      </c>
      <c r="R74" s="54"/>
      <c r="S74" s="54"/>
      <c r="T74" s="54"/>
      <c r="U74" s="60">
        <v>5.8</v>
      </c>
      <c r="V74" s="60">
        <v>5.4</v>
      </c>
      <c r="W74" s="60">
        <v>5.7</v>
      </c>
      <c r="X74" s="60">
        <v>5</v>
      </c>
      <c r="Y74" s="60">
        <f>SUM(U74:X74)/4</f>
        <v>5.475</v>
      </c>
      <c r="Z74" s="61">
        <v>45</v>
      </c>
      <c r="AA74" s="54"/>
      <c r="AB74" s="54"/>
      <c r="AC74" s="54">
        <v>15</v>
      </c>
      <c r="AD74" s="54"/>
      <c r="AE74" s="54"/>
      <c r="AF74" s="54"/>
      <c r="AG74" s="54"/>
      <c r="AH74" s="61">
        <f>SUM(Z74:AG74)</f>
        <v>60</v>
      </c>
      <c r="AI74" s="54">
        <v>5.6</v>
      </c>
      <c r="AJ74" s="58" t="s">
        <v>751</v>
      </c>
      <c r="AK74" s="58" t="s">
        <v>786</v>
      </c>
      <c r="AL74" s="58" t="s">
        <v>482</v>
      </c>
      <c r="AM74" s="69" t="s">
        <v>458</v>
      </c>
      <c r="AN74" s="58" t="str">
        <f>AJ74</f>
        <v>Hàn</v>
      </c>
      <c r="AO74" s="58"/>
      <c r="AP74" s="58"/>
      <c r="AQ74" s="58"/>
      <c r="AR74" s="58"/>
      <c r="AS74" s="58"/>
      <c r="AT74" s="58"/>
      <c r="AU74" s="58"/>
      <c r="AV74" s="62" t="s">
        <v>120</v>
      </c>
      <c r="AW74" s="63" t="s">
        <v>141</v>
      </c>
      <c r="AX74" s="63" t="s">
        <v>142</v>
      </c>
      <c r="AZ74" s="64" t="s">
        <v>121</v>
      </c>
      <c r="BA74" s="65" t="s">
        <v>962</v>
      </c>
    </row>
    <row r="75" spans="1:54" s="63" customFormat="1" ht="12.75">
      <c r="A75" s="54">
        <v>66</v>
      </c>
      <c r="B75" s="55" t="s">
        <v>1546</v>
      </c>
      <c r="C75" s="56" t="s">
        <v>1547</v>
      </c>
      <c r="D75" s="57">
        <v>38344</v>
      </c>
      <c r="E75" s="54" t="s">
        <v>467</v>
      </c>
      <c r="F75" s="58" t="s">
        <v>1478</v>
      </c>
      <c r="G75" s="59" t="s">
        <v>690</v>
      </c>
      <c r="H75" s="58"/>
      <c r="I75" s="58"/>
      <c r="J75" s="58"/>
      <c r="K75" s="54">
        <v>1</v>
      </c>
      <c r="L75" s="54">
        <v>1</v>
      </c>
      <c r="M75" s="54">
        <v>2</v>
      </c>
      <c r="N75" s="54">
        <v>7</v>
      </c>
      <c r="O75" s="54">
        <v>2</v>
      </c>
      <c r="P75" s="54">
        <v>2</v>
      </c>
      <c r="Q75" s="54">
        <v>2</v>
      </c>
      <c r="R75" s="54"/>
      <c r="S75" s="54"/>
      <c r="T75" s="54"/>
      <c r="U75" s="60">
        <v>5.1</v>
      </c>
      <c r="V75" s="60">
        <v>5.8</v>
      </c>
      <c r="W75" s="60">
        <v>5.1</v>
      </c>
      <c r="X75" s="60">
        <v>4.4</v>
      </c>
      <c r="Y75" s="60">
        <f>SUM(U75:X75)/4</f>
        <v>5.1</v>
      </c>
      <c r="Z75" s="61">
        <v>45</v>
      </c>
      <c r="AA75" s="54"/>
      <c r="AB75" s="54"/>
      <c r="AC75" s="54">
        <v>15</v>
      </c>
      <c r="AD75" s="54"/>
      <c r="AE75" s="54"/>
      <c r="AF75" s="54"/>
      <c r="AG75" s="54"/>
      <c r="AH75" s="61">
        <f>SUM(Z75:AG75)</f>
        <v>60</v>
      </c>
      <c r="AI75" s="54">
        <v>5.4</v>
      </c>
      <c r="AJ75" s="58" t="s">
        <v>751</v>
      </c>
      <c r="AK75" s="58"/>
      <c r="AL75" s="58" t="s">
        <v>477</v>
      </c>
      <c r="AM75" s="69" t="s">
        <v>458</v>
      </c>
      <c r="AN75" s="58" t="str">
        <f>AJ75</f>
        <v>Hàn</v>
      </c>
      <c r="AO75" s="58"/>
      <c r="AP75" s="58" t="s">
        <v>1570</v>
      </c>
      <c r="AQ75" s="58"/>
      <c r="AR75" s="58"/>
      <c r="AS75" s="58"/>
      <c r="AT75" s="58"/>
      <c r="AU75" s="58"/>
      <c r="AV75" s="58"/>
      <c r="AW75" s="65" t="s">
        <v>1550</v>
      </c>
      <c r="AX75" s="63" t="s">
        <v>1548</v>
      </c>
      <c r="AY75" s="63" t="s">
        <v>1549</v>
      </c>
      <c r="AZ75" s="63" t="s">
        <v>775</v>
      </c>
      <c r="BA75" s="63" t="s">
        <v>421</v>
      </c>
      <c r="BB75" s="65" t="s">
        <v>574</v>
      </c>
    </row>
    <row r="76" spans="1:53" s="102" customFormat="1" ht="12.75">
      <c r="A76" s="90"/>
      <c r="B76" s="95" t="s">
        <v>1572</v>
      </c>
      <c r="C76" s="96"/>
      <c r="D76" s="97"/>
      <c r="E76" s="90"/>
      <c r="F76" s="98"/>
      <c r="G76" s="99"/>
      <c r="H76" s="98"/>
      <c r="I76" s="98"/>
      <c r="J76" s="98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1"/>
      <c r="V76" s="91"/>
      <c r="W76" s="91"/>
      <c r="X76" s="91"/>
      <c r="Y76" s="91"/>
      <c r="Z76" s="92"/>
      <c r="AA76" s="90"/>
      <c r="AB76" s="90"/>
      <c r="AC76" s="90"/>
      <c r="AD76" s="90"/>
      <c r="AE76" s="90"/>
      <c r="AF76" s="90"/>
      <c r="AG76" s="90"/>
      <c r="AH76" s="92"/>
      <c r="AI76" s="90"/>
      <c r="AJ76" s="98"/>
      <c r="AK76" s="98"/>
      <c r="AL76" s="98"/>
      <c r="AM76" s="69"/>
      <c r="AN76" s="98"/>
      <c r="AO76" s="98"/>
      <c r="AP76" s="98"/>
      <c r="AQ76" s="98"/>
      <c r="AR76" s="98"/>
      <c r="AS76" s="98"/>
      <c r="AT76" s="98"/>
      <c r="AU76" s="100"/>
      <c r="AV76" s="101"/>
      <c r="AZ76" s="103"/>
      <c r="BA76" s="104"/>
    </row>
    <row r="77" spans="1:53" s="63" customFormat="1" ht="12.75">
      <c r="A77" s="54">
        <v>67</v>
      </c>
      <c r="B77" s="55" t="s">
        <v>1303</v>
      </c>
      <c r="C77" s="56" t="s">
        <v>1329</v>
      </c>
      <c r="D77" s="57">
        <v>38118</v>
      </c>
      <c r="E77" s="54" t="s">
        <v>467</v>
      </c>
      <c r="F77" s="58" t="s">
        <v>1330</v>
      </c>
      <c r="G77" s="59" t="s">
        <v>690</v>
      </c>
      <c r="H77" s="58"/>
      <c r="I77" s="58"/>
      <c r="J77" s="58"/>
      <c r="K77" s="54">
        <v>1</v>
      </c>
      <c r="L77" s="54">
        <v>1</v>
      </c>
      <c r="M77" s="54">
        <v>2</v>
      </c>
      <c r="N77" s="54">
        <v>6</v>
      </c>
      <c r="O77" s="54">
        <v>2</v>
      </c>
      <c r="P77" s="54">
        <v>1</v>
      </c>
      <c r="Q77" s="54"/>
      <c r="R77" s="54"/>
      <c r="S77" s="54">
        <v>1</v>
      </c>
      <c r="T77" s="54"/>
      <c r="U77" s="60">
        <v>5.2</v>
      </c>
      <c r="V77" s="60">
        <v>4.1</v>
      </c>
      <c r="W77" s="60">
        <v>4.3</v>
      </c>
      <c r="X77" s="60">
        <v>4.2</v>
      </c>
      <c r="Y77" s="60">
        <f>SUM(U77:X77)/4</f>
        <v>4.45</v>
      </c>
      <c r="Z77" s="61">
        <v>40</v>
      </c>
      <c r="AA77" s="54"/>
      <c r="AB77" s="54"/>
      <c r="AC77" s="54">
        <v>15</v>
      </c>
      <c r="AD77" s="54"/>
      <c r="AE77" s="54"/>
      <c r="AF77" s="54"/>
      <c r="AG77" s="54"/>
      <c r="AH77" s="61">
        <f>SUM(Z77:AG77)</f>
        <v>55</v>
      </c>
      <c r="AI77" s="54">
        <v>5</v>
      </c>
      <c r="AJ77" s="58" t="s">
        <v>589</v>
      </c>
      <c r="AK77" s="58" t="s">
        <v>751</v>
      </c>
      <c r="AL77" s="58" t="s">
        <v>477</v>
      </c>
      <c r="AM77" s="69" t="s">
        <v>458</v>
      </c>
      <c r="AN77" s="58"/>
      <c r="AO77" s="105" t="s">
        <v>1574</v>
      </c>
      <c r="AP77" s="58"/>
      <c r="AQ77" s="58"/>
      <c r="AR77" s="58"/>
      <c r="AS77" s="58"/>
      <c r="AT77" s="58"/>
      <c r="AU77" s="58"/>
      <c r="AV77" s="65" t="s">
        <v>1384</v>
      </c>
      <c r="AW77" s="63" t="s">
        <v>367</v>
      </c>
      <c r="AX77" s="63" t="s">
        <v>368</v>
      </c>
      <c r="AY77" s="63" t="s">
        <v>1185</v>
      </c>
      <c r="AZ77" s="63" t="s">
        <v>1186</v>
      </c>
      <c r="BA77" s="65" t="s">
        <v>1187</v>
      </c>
    </row>
    <row r="78" spans="1:53" s="155" customFormat="1" ht="12.75">
      <c r="A78" s="182"/>
      <c r="B78" s="183" t="s">
        <v>1833</v>
      </c>
      <c r="C78" s="184"/>
      <c r="D78" s="185"/>
      <c r="E78" s="182"/>
      <c r="F78" s="186"/>
      <c r="G78" s="187"/>
      <c r="H78" s="186"/>
      <c r="I78" s="186"/>
      <c r="J78" s="186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8"/>
      <c r="V78" s="188"/>
      <c r="W78" s="188"/>
      <c r="X78" s="188"/>
      <c r="Y78" s="188"/>
      <c r="Z78" s="189"/>
      <c r="AA78" s="182"/>
      <c r="AB78" s="182"/>
      <c r="AC78" s="182"/>
      <c r="AD78" s="182"/>
      <c r="AE78" s="182"/>
      <c r="AF78" s="182"/>
      <c r="AG78" s="182"/>
      <c r="AH78" s="189"/>
      <c r="AI78" s="182"/>
      <c r="AJ78" s="186"/>
      <c r="AK78" s="186"/>
      <c r="AL78" s="186"/>
      <c r="AM78" s="69"/>
      <c r="AN78" s="186"/>
      <c r="AO78" s="186"/>
      <c r="AP78" s="186"/>
      <c r="AQ78" s="186"/>
      <c r="AR78" s="186"/>
      <c r="AS78" s="186"/>
      <c r="AT78" s="186"/>
      <c r="AU78" s="153"/>
      <c r="AV78" s="190"/>
      <c r="AZ78" s="191"/>
      <c r="BA78" s="154"/>
    </row>
    <row r="79" spans="1:52" ht="12.75">
      <c r="A79" s="20">
        <v>68</v>
      </c>
      <c r="B79" s="27" t="s">
        <v>1053</v>
      </c>
      <c r="C79" s="28" t="s">
        <v>1054</v>
      </c>
      <c r="D79" s="32">
        <v>36511</v>
      </c>
      <c r="E79" s="20" t="s">
        <v>467</v>
      </c>
      <c r="F79" s="16" t="s">
        <v>1055</v>
      </c>
      <c r="G79" s="16"/>
      <c r="H79" s="16"/>
      <c r="I79" s="16"/>
      <c r="J79" s="16"/>
      <c r="K79" s="17">
        <v>1</v>
      </c>
      <c r="L79" s="17">
        <v>1</v>
      </c>
      <c r="M79" s="17">
        <v>2</v>
      </c>
      <c r="N79" s="17">
        <v>5</v>
      </c>
      <c r="O79" s="17">
        <v>2</v>
      </c>
      <c r="P79" s="17">
        <v>2</v>
      </c>
      <c r="Q79" s="17"/>
      <c r="R79" s="17"/>
      <c r="S79" s="17"/>
      <c r="T79" s="17"/>
      <c r="U79" s="18">
        <v>5.2</v>
      </c>
      <c r="V79" s="18">
        <v>5.2</v>
      </c>
      <c r="W79" s="18">
        <v>6.9</v>
      </c>
      <c r="X79" s="18">
        <v>5.1</v>
      </c>
      <c r="Y79" s="18">
        <f>SUM(U79:X79)/4</f>
        <v>5.6</v>
      </c>
      <c r="Z79" s="19">
        <v>45</v>
      </c>
      <c r="AA79" s="20"/>
      <c r="AB79" s="20"/>
      <c r="AC79" s="20"/>
      <c r="AD79" s="20"/>
      <c r="AE79" s="20"/>
      <c r="AF79" s="20"/>
      <c r="AG79" s="20"/>
      <c r="AH79" s="20"/>
      <c r="AI79" s="20">
        <v>6.5</v>
      </c>
      <c r="AJ79" s="16"/>
      <c r="AK79" s="16"/>
      <c r="AL79" s="16" t="s">
        <v>482</v>
      </c>
      <c r="AM79" s="69" t="s">
        <v>458</v>
      </c>
      <c r="AN79" s="16"/>
      <c r="AO79" s="16"/>
      <c r="AP79" s="16"/>
      <c r="AQ79" s="16"/>
      <c r="AR79" s="16"/>
      <c r="AS79" s="16"/>
      <c r="AT79" s="16"/>
      <c r="AU79" s="31" t="s">
        <v>1056</v>
      </c>
      <c r="AV79" t="s">
        <v>1832</v>
      </c>
      <c r="AW79" t="s">
        <v>1057</v>
      </c>
      <c r="AX79" t="s">
        <v>1058</v>
      </c>
      <c r="AY79" t="s">
        <v>933</v>
      </c>
      <c r="AZ79" s="31" t="s">
        <v>1059</v>
      </c>
    </row>
    <row r="80" spans="1:46" ht="12.75">
      <c r="A80" s="25"/>
      <c r="B80" s="29"/>
      <c r="C80" s="30"/>
      <c r="D80" s="25"/>
      <c r="E80" s="25"/>
      <c r="F80" s="21"/>
      <c r="G80" s="21"/>
      <c r="H80" s="21"/>
      <c r="I80" s="21"/>
      <c r="J80" s="21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3"/>
      <c r="V80" s="23"/>
      <c r="W80" s="23"/>
      <c r="X80" s="23"/>
      <c r="Y80" s="23"/>
      <c r="Z80" s="24"/>
      <c r="AA80" s="25"/>
      <c r="AB80" s="25"/>
      <c r="AC80" s="25"/>
      <c r="AD80" s="25"/>
      <c r="AE80" s="25"/>
      <c r="AF80" s="25"/>
      <c r="AG80" s="25"/>
      <c r="AH80" s="25"/>
      <c r="AI80" s="25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</row>
    <row r="82" spans="6:7" ht="12.75">
      <c r="F82" s="71" t="s">
        <v>1969</v>
      </c>
      <c r="G82">
        <v>15</v>
      </c>
    </row>
  </sheetData>
  <sheetProtection/>
  <mergeCells count="27">
    <mergeCell ref="AM6:AN6"/>
    <mergeCell ref="AO6:AS6"/>
    <mergeCell ref="AT6:AT8"/>
    <mergeCell ref="AM7:AM8"/>
    <mergeCell ref="AN7:AN8"/>
    <mergeCell ref="AO7:AP7"/>
    <mergeCell ref="AQ7:AS7"/>
    <mergeCell ref="AF6:AG7"/>
    <mergeCell ref="AH6:AH8"/>
    <mergeCell ref="AI6:AI8"/>
    <mergeCell ref="AJ6:AJ8"/>
    <mergeCell ref="AK6:AK8"/>
    <mergeCell ref="AL6:AL8"/>
    <mergeCell ref="K6:T7"/>
    <mergeCell ref="U6:X7"/>
    <mergeCell ref="Y6:Y8"/>
    <mergeCell ref="Z6:Z8"/>
    <mergeCell ref="AA6:AB7"/>
    <mergeCell ref="AC6:AE7"/>
    <mergeCell ref="A3:J3"/>
    <mergeCell ref="A4:J4"/>
    <mergeCell ref="A6:A8"/>
    <mergeCell ref="B6:C8"/>
    <mergeCell ref="D6:D8"/>
    <mergeCell ref="E6:E8"/>
    <mergeCell ref="F6:F8"/>
    <mergeCell ref="G6:J7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A57"/>
  <sheetViews>
    <sheetView zoomScalePageLayoutView="0" workbookViewId="0" topLeftCell="A3">
      <pane ySplit="7" topLeftCell="A10" activePane="bottomLeft" state="frozen"/>
      <selection pane="topLeft" activeCell="A3" sqref="A3"/>
      <selection pane="bottomLeft" activeCell="A4" sqref="A4:IV4"/>
    </sheetView>
  </sheetViews>
  <sheetFormatPr defaultColWidth="9.33203125" defaultRowHeight="12.75"/>
  <cols>
    <col min="1" max="1" width="4.33203125" style="5" customWidth="1"/>
    <col min="2" max="2" width="19.16015625" style="0" customWidth="1"/>
    <col min="4" max="4" width="10.5" style="5" bestFit="1" customWidth="1"/>
    <col min="5" max="5" width="9.33203125" style="5" customWidth="1"/>
    <col min="6" max="6" width="32.33203125" style="0" customWidth="1"/>
    <col min="7" max="10" width="5.33203125" style="0" customWidth="1"/>
    <col min="11" max="20" width="3.5" style="7" customWidth="1"/>
    <col min="21" max="24" width="3.5" style="8" customWidth="1"/>
    <col min="25" max="25" width="6.5" style="8" customWidth="1"/>
    <col min="26" max="26" width="6.66015625" style="10" customWidth="1"/>
    <col min="27" max="28" width="4.16015625" style="5" bestFit="1" customWidth="1"/>
    <col min="29" max="31" width="4" style="5" bestFit="1" customWidth="1"/>
    <col min="32" max="32" width="4.83203125" style="5" customWidth="1"/>
    <col min="33" max="33" width="5.16015625" style="5" customWidth="1"/>
    <col min="34" max="34" width="6.5" style="5" customWidth="1"/>
    <col min="35" max="35" width="4.5" style="5" customWidth="1"/>
    <col min="36" max="37" width="4.5" style="0" customWidth="1"/>
    <col min="38" max="38" width="7.33203125" style="0" customWidth="1"/>
    <col min="39" max="39" width="44.66015625" style="0" customWidth="1"/>
    <col min="40" max="40" width="8.83203125" style="0" customWidth="1"/>
    <col min="41" max="41" width="4.16015625" style="0" bestFit="1" customWidth="1"/>
    <col min="42" max="42" width="4" style="0" bestFit="1" customWidth="1"/>
    <col min="43" max="43" width="6" style="0" bestFit="1" customWidth="1"/>
    <col min="44" max="45" width="5" style="0" bestFit="1" customWidth="1"/>
    <col min="46" max="46" width="4.5" style="0" customWidth="1"/>
    <col min="47" max="47" width="10.16015625" style="31" bestFit="1" customWidth="1"/>
    <col min="52" max="52" width="9.33203125" style="31" customWidth="1"/>
  </cols>
  <sheetData>
    <row r="1" ht="12.75">
      <c r="A1" s="5" t="s">
        <v>419</v>
      </c>
    </row>
    <row r="2" ht="12.75">
      <c r="A2" s="5" t="s">
        <v>420</v>
      </c>
    </row>
    <row r="3" ht="12.75"/>
    <row r="4" spans="1:46" ht="12.75">
      <c r="A4" s="315" t="s">
        <v>2083</v>
      </c>
      <c r="B4" s="315"/>
      <c r="C4" s="315"/>
      <c r="D4" s="315"/>
      <c r="E4" s="315"/>
      <c r="F4" s="315"/>
      <c r="G4" s="315"/>
      <c r="H4" s="315"/>
      <c r="I4" s="315"/>
      <c r="J4" s="315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</row>
    <row r="5" spans="1:46" ht="12.75">
      <c r="A5" s="315" t="s">
        <v>2089</v>
      </c>
      <c r="B5" s="315"/>
      <c r="C5" s="315"/>
      <c r="D5" s="315"/>
      <c r="E5" s="315"/>
      <c r="F5" s="315"/>
      <c r="G5" s="315"/>
      <c r="H5" s="315"/>
      <c r="I5" s="315"/>
      <c r="J5" s="3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ht="12.75"/>
    <row r="7" spans="1:46" ht="12.75">
      <c r="A7" s="255" t="s">
        <v>421</v>
      </c>
      <c r="B7" s="258" t="s">
        <v>422</v>
      </c>
      <c r="C7" s="259"/>
      <c r="D7" s="255" t="s">
        <v>423</v>
      </c>
      <c r="E7" s="255" t="s">
        <v>424</v>
      </c>
      <c r="F7" s="255" t="s">
        <v>425</v>
      </c>
      <c r="G7" s="258" t="s">
        <v>426</v>
      </c>
      <c r="H7" s="264"/>
      <c r="I7" s="264"/>
      <c r="J7" s="259"/>
      <c r="K7" s="266" t="s">
        <v>431</v>
      </c>
      <c r="L7" s="266"/>
      <c r="M7" s="266"/>
      <c r="N7" s="266"/>
      <c r="O7" s="266"/>
      <c r="P7" s="266"/>
      <c r="Q7" s="266"/>
      <c r="R7" s="266"/>
      <c r="S7" s="266"/>
      <c r="T7" s="266"/>
      <c r="U7" s="267" t="s">
        <v>432</v>
      </c>
      <c r="V7" s="267"/>
      <c r="W7" s="267"/>
      <c r="X7" s="267"/>
      <c r="Y7" s="268" t="s">
        <v>433</v>
      </c>
      <c r="Z7" s="271" t="s">
        <v>434</v>
      </c>
      <c r="AA7" s="274" t="s">
        <v>448</v>
      </c>
      <c r="AB7" s="275"/>
      <c r="AC7" s="274" t="s">
        <v>449</v>
      </c>
      <c r="AD7" s="278"/>
      <c r="AE7" s="275"/>
      <c r="AF7" s="274" t="s">
        <v>450</v>
      </c>
      <c r="AG7" s="275"/>
      <c r="AH7" s="266" t="s">
        <v>451</v>
      </c>
      <c r="AI7" s="266" t="s">
        <v>489</v>
      </c>
      <c r="AJ7" s="280" t="s">
        <v>452</v>
      </c>
      <c r="AK7" s="280" t="s">
        <v>453</v>
      </c>
      <c r="AL7" s="280" t="s">
        <v>454</v>
      </c>
      <c r="AM7" s="283" t="s">
        <v>455</v>
      </c>
      <c r="AN7" s="284"/>
      <c r="AO7" s="266" t="s">
        <v>456</v>
      </c>
      <c r="AP7" s="266"/>
      <c r="AQ7" s="266"/>
      <c r="AR7" s="266"/>
      <c r="AS7" s="266"/>
      <c r="AT7" s="266" t="s">
        <v>457</v>
      </c>
    </row>
    <row r="8" spans="1:46" ht="12.75">
      <c r="A8" s="256"/>
      <c r="B8" s="260"/>
      <c r="C8" s="261"/>
      <c r="D8" s="256"/>
      <c r="E8" s="256"/>
      <c r="F8" s="256"/>
      <c r="G8" s="262"/>
      <c r="H8" s="265"/>
      <c r="I8" s="265"/>
      <c r="J8" s="263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7"/>
      <c r="V8" s="267"/>
      <c r="W8" s="267"/>
      <c r="X8" s="267"/>
      <c r="Y8" s="269"/>
      <c r="Z8" s="272"/>
      <c r="AA8" s="276"/>
      <c r="AB8" s="277"/>
      <c r="AC8" s="276"/>
      <c r="AD8" s="279"/>
      <c r="AE8" s="277"/>
      <c r="AF8" s="276"/>
      <c r="AG8" s="277"/>
      <c r="AH8" s="266"/>
      <c r="AI8" s="266"/>
      <c r="AJ8" s="281"/>
      <c r="AK8" s="281"/>
      <c r="AL8" s="281"/>
      <c r="AM8" s="280" t="s">
        <v>458</v>
      </c>
      <c r="AN8" s="280" t="s">
        <v>459</v>
      </c>
      <c r="AO8" s="266" t="s">
        <v>460</v>
      </c>
      <c r="AP8" s="266"/>
      <c r="AQ8" s="266" t="s">
        <v>461</v>
      </c>
      <c r="AR8" s="266"/>
      <c r="AS8" s="266"/>
      <c r="AT8" s="266"/>
    </row>
    <row r="9" spans="1:51" ht="63.75">
      <c r="A9" s="257"/>
      <c r="B9" s="262"/>
      <c r="C9" s="263"/>
      <c r="D9" s="257"/>
      <c r="E9" s="257"/>
      <c r="F9" s="257"/>
      <c r="G9" s="1" t="s">
        <v>427</v>
      </c>
      <c r="H9" s="1" t="s">
        <v>428</v>
      </c>
      <c r="I9" s="1" t="s">
        <v>429</v>
      </c>
      <c r="J9" s="1" t="s">
        <v>430</v>
      </c>
      <c r="K9" s="1" t="s">
        <v>435</v>
      </c>
      <c r="L9" s="1" t="s">
        <v>436</v>
      </c>
      <c r="M9" s="1" t="s">
        <v>437</v>
      </c>
      <c r="N9" s="1" t="s">
        <v>438</v>
      </c>
      <c r="O9" s="1" t="s">
        <v>439</v>
      </c>
      <c r="P9" s="1" t="s">
        <v>440</v>
      </c>
      <c r="Q9" s="1" t="s">
        <v>441</v>
      </c>
      <c r="R9" s="1" t="s">
        <v>442</v>
      </c>
      <c r="S9" s="1" t="s">
        <v>443</v>
      </c>
      <c r="T9" s="1" t="s">
        <v>430</v>
      </c>
      <c r="U9" s="9" t="s">
        <v>444</v>
      </c>
      <c r="V9" s="9" t="s">
        <v>445</v>
      </c>
      <c r="W9" s="9" t="s">
        <v>446</v>
      </c>
      <c r="X9" s="9" t="s">
        <v>447</v>
      </c>
      <c r="Y9" s="270"/>
      <c r="Z9" s="273"/>
      <c r="AA9" s="3" t="s">
        <v>462</v>
      </c>
      <c r="AB9" s="3" t="s">
        <v>463</v>
      </c>
      <c r="AC9" s="3" t="s">
        <v>464</v>
      </c>
      <c r="AD9" s="3" t="s">
        <v>465</v>
      </c>
      <c r="AE9" s="3" t="s">
        <v>466</v>
      </c>
      <c r="AF9" s="3" t="s">
        <v>424</v>
      </c>
      <c r="AG9" s="3" t="s">
        <v>467</v>
      </c>
      <c r="AH9" s="266"/>
      <c r="AI9" s="266"/>
      <c r="AJ9" s="282"/>
      <c r="AK9" s="282"/>
      <c r="AL9" s="282"/>
      <c r="AM9" s="282"/>
      <c r="AN9" s="282"/>
      <c r="AO9" s="2" t="s">
        <v>468</v>
      </c>
      <c r="AP9" s="2" t="s">
        <v>469</v>
      </c>
      <c r="AQ9" s="4">
        <v>1</v>
      </c>
      <c r="AR9" s="4">
        <v>0.8</v>
      </c>
      <c r="AS9" s="4">
        <v>0.6</v>
      </c>
      <c r="AT9" s="266"/>
      <c r="AU9" s="31" t="s">
        <v>493</v>
      </c>
      <c r="AV9" t="s">
        <v>494</v>
      </c>
      <c r="AW9" t="s">
        <v>495</v>
      </c>
      <c r="AX9" t="s">
        <v>496</v>
      </c>
      <c r="AY9" t="s">
        <v>546</v>
      </c>
    </row>
    <row r="10" spans="1:52" ht="12.75">
      <c r="A10" s="15">
        <v>1</v>
      </c>
      <c r="B10" s="26" t="s">
        <v>1003</v>
      </c>
      <c r="C10" s="229" t="s">
        <v>1004</v>
      </c>
      <c r="D10" s="33" t="s">
        <v>1005</v>
      </c>
      <c r="E10" s="15" t="s">
        <v>473</v>
      </c>
      <c r="F10" s="11" t="s">
        <v>1006</v>
      </c>
      <c r="G10" s="11">
        <v>135</v>
      </c>
      <c r="H10" s="11">
        <v>1</v>
      </c>
      <c r="I10" s="11"/>
      <c r="J10" s="11"/>
      <c r="K10" s="12">
        <v>1</v>
      </c>
      <c r="L10" s="12">
        <v>1</v>
      </c>
      <c r="M10" s="12">
        <v>2</v>
      </c>
      <c r="N10" s="12">
        <v>10</v>
      </c>
      <c r="O10" s="12">
        <v>2</v>
      </c>
      <c r="P10" s="12">
        <v>2</v>
      </c>
      <c r="Q10" s="12">
        <v>2</v>
      </c>
      <c r="R10" s="12"/>
      <c r="S10" s="12"/>
      <c r="T10" s="12"/>
      <c r="U10" s="13">
        <v>6.7</v>
      </c>
      <c r="V10" s="13">
        <v>7.8</v>
      </c>
      <c r="W10" s="13">
        <v>7.8</v>
      </c>
      <c r="X10" s="13">
        <v>6.6</v>
      </c>
      <c r="Y10" s="13">
        <f>SUM(U10:X10)/4</f>
        <v>7.225</v>
      </c>
      <c r="Z10" s="14">
        <v>55</v>
      </c>
      <c r="AA10" s="15">
        <v>10</v>
      </c>
      <c r="AB10" s="15"/>
      <c r="AC10" s="15">
        <v>15</v>
      </c>
      <c r="AD10" s="15"/>
      <c r="AE10" s="15"/>
      <c r="AF10" s="15">
        <v>10</v>
      </c>
      <c r="AG10" s="15"/>
      <c r="AH10" s="48">
        <f>SUM(Z10:AG10)</f>
        <v>90</v>
      </c>
      <c r="AI10" s="15">
        <v>7.7</v>
      </c>
      <c r="AJ10" s="11"/>
      <c r="AK10" s="11"/>
      <c r="AL10" s="11" t="s">
        <v>482</v>
      </c>
      <c r="AM10" s="192" t="s">
        <v>458</v>
      </c>
      <c r="AN10" s="11"/>
      <c r="AO10" s="11"/>
      <c r="AP10" s="11"/>
      <c r="AQ10" s="11"/>
      <c r="AR10" s="11"/>
      <c r="AS10" s="11"/>
      <c r="AT10" s="11"/>
      <c r="AU10" s="31" t="s">
        <v>1007</v>
      </c>
      <c r="AV10" t="s">
        <v>1008</v>
      </c>
      <c r="AW10" t="s">
        <v>1009</v>
      </c>
      <c r="AX10" t="s">
        <v>996</v>
      </c>
      <c r="AY10" t="s">
        <v>939</v>
      </c>
      <c r="AZ10" s="31" t="s">
        <v>977</v>
      </c>
    </row>
    <row r="11" spans="1:52" ht="12.75">
      <c r="A11" s="152">
        <v>2</v>
      </c>
      <c r="B11" s="243" t="s">
        <v>970</v>
      </c>
      <c r="C11" s="230" t="s">
        <v>978</v>
      </c>
      <c r="D11" s="244">
        <v>38150</v>
      </c>
      <c r="E11" s="152" t="s">
        <v>473</v>
      </c>
      <c r="F11" s="245" t="s">
        <v>992</v>
      </c>
      <c r="G11" s="249" t="s">
        <v>690</v>
      </c>
      <c r="H11" s="245">
        <v>2</v>
      </c>
      <c r="I11" s="245"/>
      <c r="J11" s="245"/>
      <c r="K11" s="246">
        <v>1</v>
      </c>
      <c r="L11" s="246">
        <v>1</v>
      </c>
      <c r="M11" s="246">
        <v>2</v>
      </c>
      <c r="N11" s="246">
        <v>6</v>
      </c>
      <c r="O11" s="246">
        <v>2</v>
      </c>
      <c r="P11" s="246">
        <v>2</v>
      </c>
      <c r="Q11" s="246">
        <v>2</v>
      </c>
      <c r="R11" s="246"/>
      <c r="S11" s="246"/>
      <c r="T11" s="246"/>
      <c r="U11" s="247">
        <v>6.5</v>
      </c>
      <c r="V11" s="247">
        <v>7.6</v>
      </c>
      <c r="W11" s="247">
        <v>7.5</v>
      </c>
      <c r="X11" s="247">
        <v>6.6</v>
      </c>
      <c r="Y11" s="18">
        <f>SUM(U11:X11)/4</f>
        <v>7.050000000000001</v>
      </c>
      <c r="Z11" s="248">
        <v>55</v>
      </c>
      <c r="AA11" s="152">
        <v>10</v>
      </c>
      <c r="AB11" s="152"/>
      <c r="AC11" s="152">
        <v>15</v>
      </c>
      <c r="AD11" s="152"/>
      <c r="AE11" s="152"/>
      <c r="AF11" s="152">
        <v>10</v>
      </c>
      <c r="AG11" s="152"/>
      <c r="AH11" s="45">
        <f>SUM(Z11:AG11)</f>
        <v>90</v>
      </c>
      <c r="AI11" s="152">
        <v>7.5</v>
      </c>
      <c r="AJ11" s="245"/>
      <c r="AK11" s="245"/>
      <c r="AL11" s="245" t="s">
        <v>482</v>
      </c>
      <c r="AM11" s="193" t="s">
        <v>458</v>
      </c>
      <c r="AN11" s="245"/>
      <c r="AO11" s="245"/>
      <c r="AP11" s="245"/>
      <c r="AQ11" s="245"/>
      <c r="AR11" s="245"/>
      <c r="AS11" s="245"/>
      <c r="AT11" s="245"/>
      <c r="AU11" s="31" t="s">
        <v>993</v>
      </c>
      <c r="AV11" t="s">
        <v>994</v>
      </c>
      <c r="AW11" t="s">
        <v>995</v>
      </c>
      <c r="AX11" t="s">
        <v>996</v>
      </c>
      <c r="AY11" t="s">
        <v>939</v>
      </c>
      <c r="AZ11" s="31" t="s">
        <v>977</v>
      </c>
    </row>
    <row r="12" spans="1:52" ht="12.75">
      <c r="A12" s="152">
        <v>3</v>
      </c>
      <c r="B12" s="243" t="s">
        <v>970</v>
      </c>
      <c r="C12" s="230" t="s">
        <v>1010</v>
      </c>
      <c r="D12" s="244">
        <v>38057</v>
      </c>
      <c r="E12" s="152" t="s">
        <v>473</v>
      </c>
      <c r="F12" s="245" t="s">
        <v>1011</v>
      </c>
      <c r="G12" s="249" t="s">
        <v>690</v>
      </c>
      <c r="H12" s="245"/>
      <c r="I12" s="245">
        <v>2</v>
      </c>
      <c r="J12" s="245"/>
      <c r="K12" s="246">
        <v>1</v>
      </c>
      <c r="L12" s="246">
        <v>1</v>
      </c>
      <c r="M12" s="246">
        <v>2</v>
      </c>
      <c r="N12" s="246">
        <v>6</v>
      </c>
      <c r="O12" s="246" t="s">
        <v>481</v>
      </c>
      <c r="P12" s="246">
        <v>2</v>
      </c>
      <c r="Q12" s="246">
        <v>2</v>
      </c>
      <c r="R12" s="246"/>
      <c r="S12" s="246"/>
      <c r="T12" s="246"/>
      <c r="U12" s="247">
        <v>6.4</v>
      </c>
      <c r="V12" s="247">
        <v>7.2</v>
      </c>
      <c r="W12" s="247">
        <v>7.6</v>
      </c>
      <c r="X12" s="247">
        <v>6.5</v>
      </c>
      <c r="Y12" s="18">
        <f>SUM(U12:X12)/4</f>
        <v>6.925000000000001</v>
      </c>
      <c r="Z12" s="248">
        <v>50</v>
      </c>
      <c r="AA12" s="152">
        <v>10</v>
      </c>
      <c r="AB12" s="152"/>
      <c r="AC12" s="152">
        <v>15</v>
      </c>
      <c r="AD12" s="152"/>
      <c r="AE12" s="152"/>
      <c r="AF12" s="152">
        <v>10</v>
      </c>
      <c r="AG12" s="152"/>
      <c r="AH12" s="45">
        <f>SUM(Z12:AG12)</f>
        <v>85</v>
      </c>
      <c r="AI12" s="152">
        <v>7.3</v>
      </c>
      <c r="AJ12" s="245"/>
      <c r="AK12" s="245"/>
      <c r="AL12" s="245" t="s">
        <v>482</v>
      </c>
      <c r="AM12" s="193" t="s">
        <v>458</v>
      </c>
      <c r="AN12" s="245"/>
      <c r="AO12" s="245"/>
      <c r="AP12" s="245"/>
      <c r="AQ12" s="245"/>
      <c r="AR12" s="245"/>
      <c r="AS12" s="245"/>
      <c r="AT12" s="245"/>
      <c r="AU12" s="31" t="s">
        <v>1012</v>
      </c>
      <c r="AV12" t="s">
        <v>1013</v>
      </c>
      <c r="AW12" t="s">
        <v>1014</v>
      </c>
      <c r="AX12" t="s">
        <v>996</v>
      </c>
      <c r="AY12" t="s">
        <v>939</v>
      </c>
      <c r="AZ12" s="31" t="s">
        <v>977</v>
      </c>
    </row>
    <row r="13" spans="1:52" ht="12.75">
      <c r="A13" s="152">
        <v>4</v>
      </c>
      <c r="B13" s="243" t="s">
        <v>1003</v>
      </c>
      <c r="C13" s="230" t="s">
        <v>679</v>
      </c>
      <c r="D13" s="244" t="s">
        <v>1026</v>
      </c>
      <c r="E13" s="152" t="s">
        <v>473</v>
      </c>
      <c r="F13" s="245" t="s">
        <v>992</v>
      </c>
      <c r="G13" s="249" t="s">
        <v>690</v>
      </c>
      <c r="H13" s="245"/>
      <c r="I13" s="245">
        <v>2</v>
      </c>
      <c r="J13" s="245"/>
      <c r="K13" s="246">
        <v>1</v>
      </c>
      <c r="L13" s="246">
        <v>1</v>
      </c>
      <c r="M13" s="246">
        <v>2</v>
      </c>
      <c r="N13" s="246">
        <v>6</v>
      </c>
      <c r="O13" s="246">
        <v>2</v>
      </c>
      <c r="P13" s="246">
        <v>2</v>
      </c>
      <c r="Q13" s="246">
        <v>2</v>
      </c>
      <c r="R13" s="246"/>
      <c r="S13" s="246"/>
      <c r="T13" s="246"/>
      <c r="U13" s="247">
        <v>6.3</v>
      </c>
      <c r="V13" s="247">
        <v>7.2</v>
      </c>
      <c r="W13" s="247">
        <v>7.1</v>
      </c>
      <c r="X13" s="247">
        <v>6</v>
      </c>
      <c r="Y13" s="18">
        <f>SUM(U13:X13)/4</f>
        <v>6.65</v>
      </c>
      <c r="Z13" s="248">
        <v>50</v>
      </c>
      <c r="AA13" s="152">
        <v>10</v>
      </c>
      <c r="AB13" s="152"/>
      <c r="AC13" s="152">
        <v>15</v>
      </c>
      <c r="AD13" s="152"/>
      <c r="AE13" s="152"/>
      <c r="AF13" s="152">
        <v>10</v>
      </c>
      <c r="AG13" s="152"/>
      <c r="AH13" s="45">
        <f>SUM(Z13:AG13)</f>
        <v>85</v>
      </c>
      <c r="AI13" s="152">
        <v>6.9</v>
      </c>
      <c r="AJ13" s="245"/>
      <c r="AK13" s="245"/>
      <c r="AL13" s="245" t="s">
        <v>482</v>
      </c>
      <c r="AM13" s="193" t="s">
        <v>458</v>
      </c>
      <c r="AN13" s="245"/>
      <c r="AO13" s="245"/>
      <c r="AP13" s="245"/>
      <c r="AQ13" s="245"/>
      <c r="AR13" s="245"/>
      <c r="AS13" s="245"/>
      <c r="AT13" s="245"/>
      <c r="AU13" s="31" t="s">
        <v>1027</v>
      </c>
      <c r="AV13" t="s">
        <v>1028</v>
      </c>
      <c r="AW13" t="s">
        <v>1029</v>
      </c>
      <c r="AX13" t="s">
        <v>996</v>
      </c>
      <c r="AY13" t="s">
        <v>1030</v>
      </c>
      <c r="AZ13" s="31" t="s">
        <v>977</v>
      </c>
    </row>
    <row r="14" spans="1:52" ht="12.75">
      <c r="A14" s="152">
        <v>5</v>
      </c>
      <c r="B14" s="243" t="s">
        <v>1031</v>
      </c>
      <c r="C14" s="230" t="s">
        <v>1032</v>
      </c>
      <c r="D14" s="244" t="s">
        <v>1005</v>
      </c>
      <c r="E14" s="152" t="s">
        <v>473</v>
      </c>
      <c r="F14" s="245" t="s">
        <v>1033</v>
      </c>
      <c r="G14" s="245">
        <v>135</v>
      </c>
      <c r="H14" s="245"/>
      <c r="I14" s="245">
        <v>2</v>
      </c>
      <c r="J14" s="245"/>
      <c r="K14" s="246">
        <v>1</v>
      </c>
      <c r="L14" s="246">
        <v>1</v>
      </c>
      <c r="M14" s="246"/>
      <c r="N14" s="246">
        <v>12</v>
      </c>
      <c r="O14" s="246">
        <v>2</v>
      </c>
      <c r="P14" s="246">
        <v>2</v>
      </c>
      <c r="Q14" s="246">
        <v>2</v>
      </c>
      <c r="R14" s="246"/>
      <c r="S14" s="246"/>
      <c r="T14" s="246"/>
      <c r="U14" s="247">
        <v>6.6</v>
      </c>
      <c r="V14" s="247">
        <v>6.6</v>
      </c>
      <c r="W14" s="247">
        <v>6.3</v>
      </c>
      <c r="X14" s="247">
        <v>6.5</v>
      </c>
      <c r="Y14" s="18">
        <f>SUM(U14:X14)/4</f>
        <v>6.5</v>
      </c>
      <c r="Z14" s="248">
        <v>50</v>
      </c>
      <c r="AA14" s="152">
        <v>10</v>
      </c>
      <c r="AB14" s="152"/>
      <c r="AC14" s="152">
        <v>15</v>
      </c>
      <c r="AD14" s="152"/>
      <c r="AE14" s="152"/>
      <c r="AF14" s="152">
        <v>10</v>
      </c>
      <c r="AG14" s="152"/>
      <c r="AH14" s="45">
        <f>SUM(Z14:AG14)</f>
        <v>85</v>
      </c>
      <c r="AI14" s="152">
        <v>6.8</v>
      </c>
      <c r="AJ14" s="245"/>
      <c r="AK14" s="245"/>
      <c r="AL14" s="245" t="s">
        <v>482</v>
      </c>
      <c r="AM14" s="193" t="s">
        <v>458</v>
      </c>
      <c r="AN14" s="245"/>
      <c r="AO14" s="245"/>
      <c r="AP14" s="245"/>
      <c r="AQ14" s="245"/>
      <c r="AR14" s="245"/>
      <c r="AS14" s="245"/>
      <c r="AT14" s="245"/>
      <c r="AU14" s="31" t="s">
        <v>1034</v>
      </c>
      <c r="AV14" t="s">
        <v>1035</v>
      </c>
      <c r="AW14" t="s">
        <v>1036</v>
      </c>
      <c r="AX14" t="s">
        <v>1037</v>
      </c>
      <c r="AY14" t="s">
        <v>1030</v>
      </c>
      <c r="AZ14" s="31" t="s">
        <v>977</v>
      </c>
    </row>
    <row r="15" spans="1:52" ht="12.75">
      <c r="A15" s="152">
        <v>6</v>
      </c>
      <c r="B15" s="243" t="s">
        <v>947</v>
      </c>
      <c r="C15" s="230" t="s">
        <v>222</v>
      </c>
      <c r="D15" s="244">
        <v>38288</v>
      </c>
      <c r="E15" s="152" t="s">
        <v>473</v>
      </c>
      <c r="F15" s="245" t="s">
        <v>1505</v>
      </c>
      <c r="G15" s="249" t="s">
        <v>690</v>
      </c>
      <c r="H15" s="245">
        <v>2</v>
      </c>
      <c r="I15" s="245"/>
      <c r="J15" s="245"/>
      <c r="K15" s="246">
        <v>2</v>
      </c>
      <c r="L15" s="246">
        <v>1</v>
      </c>
      <c r="M15" s="246">
        <v>1</v>
      </c>
      <c r="N15" s="246">
        <v>6</v>
      </c>
      <c r="O15" s="246">
        <v>1</v>
      </c>
      <c r="P15" s="246">
        <v>1</v>
      </c>
      <c r="Q15" s="246">
        <v>1</v>
      </c>
      <c r="R15" s="246">
        <v>1</v>
      </c>
      <c r="S15" s="246"/>
      <c r="T15" s="246"/>
      <c r="U15" s="247">
        <v>5.9</v>
      </c>
      <c r="V15" s="247">
        <v>7</v>
      </c>
      <c r="W15" s="247">
        <v>5.3</v>
      </c>
      <c r="X15" s="247">
        <v>6.2</v>
      </c>
      <c r="Y15" s="18">
        <f>SUM(U15:X15)/4</f>
        <v>6.1</v>
      </c>
      <c r="Z15" s="248">
        <v>50</v>
      </c>
      <c r="AA15" s="152">
        <v>10</v>
      </c>
      <c r="AB15" s="152"/>
      <c r="AC15" s="152">
        <v>15</v>
      </c>
      <c r="AD15" s="152"/>
      <c r="AE15" s="152"/>
      <c r="AF15" s="152">
        <v>10</v>
      </c>
      <c r="AG15" s="152"/>
      <c r="AH15" s="45">
        <f>SUM(Z15:AG15)</f>
        <v>85</v>
      </c>
      <c r="AI15" s="152">
        <v>6.4</v>
      </c>
      <c r="AJ15" s="245"/>
      <c r="AK15" s="245"/>
      <c r="AL15" s="245" t="s">
        <v>477</v>
      </c>
      <c r="AM15" s="193" t="s">
        <v>458</v>
      </c>
      <c r="AN15" s="245"/>
      <c r="AO15" s="245"/>
      <c r="AP15" s="245"/>
      <c r="AQ15" s="245"/>
      <c r="AR15" s="245"/>
      <c r="AS15" s="245"/>
      <c r="AT15" s="245"/>
      <c r="AU15" s="31" t="s">
        <v>223</v>
      </c>
      <c r="AW15" t="s">
        <v>1099</v>
      </c>
      <c r="AX15" t="s">
        <v>1100</v>
      </c>
      <c r="AY15" t="s">
        <v>421</v>
      </c>
      <c r="AZ15" s="31" t="s">
        <v>224</v>
      </c>
    </row>
    <row r="16" spans="1:52" ht="12.75">
      <c r="A16" s="152">
        <v>7</v>
      </c>
      <c r="B16" s="243" t="s">
        <v>970</v>
      </c>
      <c r="C16" s="230" t="s">
        <v>971</v>
      </c>
      <c r="D16" s="244" t="s">
        <v>729</v>
      </c>
      <c r="E16" s="152" t="s">
        <v>473</v>
      </c>
      <c r="F16" s="245" t="s">
        <v>972</v>
      </c>
      <c r="G16" s="245">
        <v>135</v>
      </c>
      <c r="H16" s="245">
        <v>2</v>
      </c>
      <c r="I16" s="245"/>
      <c r="J16" s="245"/>
      <c r="K16" s="246" t="s">
        <v>767</v>
      </c>
      <c r="L16" s="246">
        <v>1</v>
      </c>
      <c r="M16" s="246">
        <v>2</v>
      </c>
      <c r="N16" s="246">
        <v>9</v>
      </c>
      <c r="O16" s="246">
        <v>1</v>
      </c>
      <c r="P16" s="246">
        <v>2</v>
      </c>
      <c r="Q16" s="246">
        <v>2</v>
      </c>
      <c r="R16" s="246"/>
      <c r="S16" s="246">
        <v>1</v>
      </c>
      <c r="T16" s="246"/>
      <c r="U16" s="247">
        <v>5.6</v>
      </c>
      <c r="V16" s="247">
        <v>6.8</v>
      </c>
      <c r="W16" s="247">
        <v>6.1</v>
      </c>
      <c r="X16" s="247">
        <v>5.5</v>
      </c>
      <c r="Y16" s="18">
        <f>SUM(U16:X16)/4</f>
        <v>6</v>
      </c>
      <c r="Z16" s="248">
        <v>50</v>
      </c>
      <c r="AA16" s="152">
        <v>10</v>
      </c>
      <c r="AB16" s="152"/>
      <c r="AC16" s="152">
        <v>15</v>
      </c>
      <c r="AD16" s="152"/>
      <c r="AE16" s="152"/>
      <c r="AF16" s="152">
        <v>10</v>
      </c>
      <c r="AG16" s="152"/>
      <c r="AH16" s="45">
        <f>SUM(Z16:AG16)</f>
        <v>85</v>
      </c>
      <c r="AI16" s="152">
        <v>6.3</v>
      </c>
      <c r="AJ16" s="245"/>
      <c r="AK16" s="245"/>
      <c r="AL16" s="245" t="s">
        <v>482</v>
      </c>
      <c r="AM16" s="193" t="s">
        <v>458</v>
      </c>
      <c r="AN16" s="245"/>
      <c r="AO16" s="245"/>
      <c r="AP16" s="245"/>
      <c r="AQ16" s="245"/>
      <c r="AR16" s="245"/>
      <c r="AS16" s="245"/>
      <c r="AT16" s="245"/>
      <c r="AU16" s="31" t="s">
        <v>973</v>
      </c>
      <c r="AV16" t="s">
        <v>974</v>
      </c>
      <c r="AW16" t="s">
        <v>975</v>
      </c>
      <c r="AX16" t="s">
        <v>976</v>
      </c>
      <c r="AY16" t="s">
        <v>421</v>
      </c>
      <c r="AZ16" s="31" t="s">
        <v>977</v>
      </c>
    </row>
    <row r="17" spans="1:52" ht="12.75">
      <c r="A17" s="152">
        <v>8</v>
      </c>
      <c r="B17" s="243" t="s">
        <v>970</v>
      </c>
      <c r="C17" s="230" t="s">
        <v>997</v>
      </c>
      <c r="D17" s="244" t="s">
        <v>998</v>
      </c>
      <c r="E17" s="152" t="s">
        <v>532</v>
      </c>
      <c r="F17" s="245" t="s">
        <v>999</v>
      </c>
      <c r="G17" s="245">
        <v>135</v>
      </c>
      <c r="H17" s="245">
        <v>2</v>
      </c>
      <c r="I17" s="245"/>
      <c r="J17" s="245"/>
      <c r="K17" s="246">
        <v>1</v>
      </c>
      <c r="L17" s="246">
        <v>1</v>
      </c>
      <c r="M17" s="246" t="s">
        <v>481</v>
      </c>
      <c r="N17" s="246"/>
      <c r="O17" s="246">
        <v>2</v>
      </c>
      <c r="P17" s="246">
        <v>2</v>
      </c>
      <c r="Q17" s="246">
        <v>2</v>
      </c>
      <c r="R17" s="246"/>
      <c r="S17" s="246">
        <v>1</v>
      </c>
      <c r="T17" s="246"/>
      <c r="U17" s="247">
        <v>6.1</v>
      </c>
      <c r="V17" s="247">
        <v>6.5</v>
      </c>
      <c r="W17" s="247">
        <v>6</v>
      </c>
      <c r="X17" s="247">
        <v>6</v>
      </c>
      <c r="Y17" s="18">
        <f>SUM(U17:X17)/4</f>
        <v>6.15</v>
      </c>
      <c r="Z17" s="248">
        <v>50</v>
      </c>
      <c r="AA17" s="152">
        <v>10</v>
      </c>
      <c r="AB17" s="152"/>
      <c r="AC17" s="152">
        <v>15</v>
      </c>
      <c r="AD17" s="152"/>
      <c r="AE17" s="152"/>
      <c r="AF17" s="152">
        <v>10</v>
      </c>
      <c r="AG17" s="152"/>
      <c r="AH17" s="45">
        <f>SUM(Z17:AG17)</f>
        <v>85</v>
      </c>
      <c r="AI17" s="152">
        <v>6.2</v>
      </c>
      <c r="AJ17" s="245"/>
      <c r="AK17" s="245"/>
      <c r="AL17" s="245" t="s">
        <v>482</v>
      </c>
      <c r="AM17" s="193" t="s">
        <v>458</v>
      </c>
      <c r="AN17" s="245"/>
      <c r="AO17" s="245"/>
      <c r="AP17" s="245"/>
      <c r="AQ17" s="245"/>
      <c r="AR17" s="245"/>
      <c r="AS17" s="245"/>
      <c r="AT17" s="245"/>
      <c r="AU17" s="31" t="s">
        <v>1002</v>
      </c>
      <c r="AV17" t="s">
        <v>1000</v>
      </c>
      <c r="AW17" t="s">
        <v>1001</v>
      </c>
      <c r="AX17" t="s">
        <v>996</v>
      </c>
      <c r="AY17" t="s">
        <v>939</v>
      </c>
      <c r="AZ17" s="31" t="s">
        <v>977</v>
      </c>
    </row>
    <row r="18" spans="1:52" ht="12.75">
      <c r="A18" s="152">
        <v>9</v>
      </c>
      <c r="B18" s="243" t="s">
        <v>903</v>
      </c>
      <c r="C18" s="230" t="s">
        <v>904</v>
      </c>
      <c r="D18" s="152" t="s">
        <v>905</v>
      </c>
      <c r="E18" s="152" t="s">
        <v>485</v>
      </c>
      <c r="F18" s="245" t="s">
        <v>892</v>
      </c>
      <c r="G18" s="249" t="s">
        <v>690</v>
      </c>
      <c r="H18" s="245"/>
      <c r="I18" s="245">
        <v>1</v>
      </c>
      <c r="J18" s="245"/>
      <c r="K18" s="246">
        <v>1</v>
      </c>
      <c r="L18" s="246">
        <v>1</v>
      </c>
      <c r="M18" s="246">
        <v>2</v>
      </c>
      <c r="N18" s="246">
        <v>7</v>
      </c>
      <c r="O18" s="246">
        <v>2</v>
      </c>
      <c r="P18" s="246">
        <v>2</v>
      </c>
      <c r="Q18" s="246">
        <v>2</v>
      </c>
      <c r="R18" s="246">
        <v>2</v>
      </c>
      <c r="S18" s="246"/>
      <c r="T18" s="246"/>
      <c r="U18" s="247">
        <v>5.7</v>
      </c>
      <c r="V18" s="247">
        <v>5.7</v>
      </c>
      <c r="W18" s="247">
        <v>6.3</v>
      </c>
      <c r="X18" s="247">
        <v>6.4</v>
      </c>
      <c r="Y18" s="18">
        <f>SUM(U18:X18)/4</f>
        <v>6.025</v>
      </c>
      <c r="Z18" s="248">
        <v>50</v>
      </c>
      <c r="AA18" s="152">
        <v>10</v>
      </c>
      <c r="AB18" s="152"/>
      <c r="AC18" s="152">
        <v>15</v>
      </c>
      <c r="AD18" s="152"/>
      <c r="AE18" s="152"/>
      <c r="AF18" s="152">
        <v>10</v>
      </c>
      <c r="AG18" s="152"/>
      <c r="AH18" s="45">
        <f>SUM(Z18:AG18)</f>
        <v>85</v>
      </c>
      <c r="AI18" s="152">
        <v>6.2</v>
      </c>
      <c r="AJ18" s="245"/>
      <c r="AK18" s="245"/>
      <c r="AL18" s="245" t="s">
        <v>477</v>
      </c>
      <c r="AM18" s="193" t="s">
        <v>458</v>
      </c>
      <c r="AN18" s="245"/>
      <c r="AO18" s="245"/>
      <c r="AP18" s="245"/>
      <c r="AQ18" s="245"/>
      <c r="AR18" s="245"/>
      <c r="AS18" s="245"/>
      <c r="AT18" s="245"/>
      <c r="AU18" s="251" t="s">
        <v>906</v>
      </c>
      <c r="AW18" t="s">
        <v>907</v>
      </c>
      <c r="AX18" t="s">
        <v>583</v>
      </c>
      <c r="AY18" t="s">
        <v>421</v>
      </c>
      <c r="AZ18" s="31" t="s">
        <v>889</v>
      </c>
    </row>
    <row r="19" spans="1:52" ht="12.75">
      <c r="A19" s="152">
        <v>10</v>
      </c>
      <c r="B19" s="243" t="s">
        <v>862</v>
      </c>
      <c r="C19" s="250" t="s">
        <v>863</v>
      </c>
      <c r="D19" s="244" t="s">
        <v>864</v>
      </c>
      <c r="E19" s="152" t="s">
        <v>532</v>
      </c>
      <c r="F19" s="245" t="s">
        <v>865</v>
      </c>
      <c r="G19" s="245"/>
      <c r="H19" s="245"/>
      <c r="I19" s="245"/>
      <c r="J19" s="245"/>
      <c r="K19" s="246">
        <v>1</v>
      </c>
      <c r="L19" s="246">
        <v>1</v>
      </c>
      <c r="M19" s="246" t="s">
        <v>475</v>
      </c>
      <c r="N19" s="246"/>
      <c r="O19" s="246"/>
      <c r="P19" s="246" t="s">
        <v>475</v>
      </c>
      <c r="Q19" s="246"/>
      <c r="R19" s="246"/>
      <c r="S19" s="246"/>
      <c r="T19" s="246"/>
      <c r="U19" s="247">
        <v>7.5</v>
      </c>
      <c r="V19" s="247">
        <v>7.3</v>
      </c>
      <c r="W19" s="247">
        <v>7.2</v>
      </c>
      <c r="X19" s="247">
        <v>7.7</v>
      </c>
      <c r="Y19" s="18">
        <f>SUM(U19:X19)/4</f>
        <v>7.425</v>
      </c>
      <c r="Z19" s="248">
        <v>55</v>
      </c>
      <c r="AA19" s="152">
        <v>10</v>
      </c>
      <c r="AB19" s="152"/>
      <c r="AC19" s="152">
        <v>15</v>
      </c>
      <c r="AD19" s="152"/>
      <c r="AE19" s="152"/>
      <c r="AF19" s="152"/>
      <c r="AG19" s="152"/>
      <c r="AH19" s="45">
        <f>SUM(Z19:AG19)</f>
        <v>80</v>
      </c>
      <c r="AI19" s="152">
        <v>7.8</v>
      </c>
      <c r="AJ19" s="245"/>
      <c r="AK19" s="245"/>
      <c r="AL19" s="245" t="s">
        <v>482</v>
      </c>
      <c r="AM19" s="193" t="s">
        <v>458</v>
      </c>
      <c r="AN19" s="245"/>
      <c r="AO19" s="245"/>
      <c r="AP19" s="245"/>
      <c r="AQ19" s="245"/>
      <c r="AR19" s="245"/>
      <c r="AS19" s="245"/>
      <c r="AT19" s="245"/>
      <c r="AU19" s="31" t="s">
        <v>866</v>
      </c>
      <c r="AV19" t="s">
        <v>867</v>
      </c>
      <c r="AW19" t="s">
        <v>868</v>
      </c>
      <c r="AX19" t="s">
        <v>859</v>
      </c>
      <c r="AY19" t="s">
        <v>860</v>
      </c>
      <c r="AZ19" t="s">
        <v>734</v>
      </c>
    </row>
    <row r="20" spans="1:52" ht="12.75">
      <c r="A20" s="152">
        <v>11</v>
      </c>
      <c r="B20" s="27" t="s">
        <v>869</v>
      </c>
      <c r="C20" s="28" t="s">
        <v>870</v>
      </c>
      <c r="D20" s="32" t="s">
        <v>595</v>
      </c>
      <c r="E20" s="20" t="s">
        <v>532</v>
      </c>
      <c r="F20" s="16" t="s">
        <v>865</v>
      </c>
      <c r="G20" s="16"/>
      <c r="H20" s="16"/>
      <c r="I20" s="16"/>
      <c r="J20" s="16"/>
      <c r="K20" s="17">
        <v>1</v>
      </c>
      <c r="L20" s="17">
        <v>1</v>
      </c>
      <c r="M20" s="17" t="s">
        <v>475</v>
      </c>
      <c r="N20" s="17"/>
      <c r="O20" s="17"/>
      <c r="P20" s="17" t="s">
        <v>475</v>
      </c>
      <c r="Q20" s="17"/>
      <c r="R20" s="17"/>
      <c r="S20" s="17"/>
      <c r="T20" s="17"/>
      <c r="U20" s="18">
        <v>7.2</v>
      </c>
      <c r="V20" s="18">
        <v>7</v>
      </c>
      <c r="W20" s="18">
        <v>7</v>
      </c>
      <c r="X20" s="18">
        <v>7.7</v>
      </c>
      <c r="Y20" s="18">
        <f>SUM(U20:X20)/4</f>
        <v>7.225</v>
      </c>
      <c r="Z20" s="19">
        <v>55</v>
      </c>
      <c r="AA20" s="20">
        <v>10</v>
      </c>
      <c r="AB20" s="20"/>
      <c r="AC20" s="152">
        <v>15</v>
      </c>
      <c r="AD20" s="20"/>
      <c r="AE20" s="20"/>
      <c r="AF20" s="20"/>
      <c r="AG20" s="20"/>
      <c r="AH20" s="45">
        <f>SUM(Z20:AG20)</f>
        <v>80</v>
      </c>
      <c r="AI20" s="20">
        <v>7.7</v>
      </c>
      <c r="AJ20" s="16"/>
      <c r="AK20" s="16"/>
      <c r="AL20" s="16" t="s">
        <v>482</v>
      </c>
      <c r="AM20" s="193" t="s">
        <v>458</v>
      </c>
      <c r="AN20" s="16"/>
      <c r="AO20" s="16"/>
      <c r="AP20" s="16"/>
      <c r="AQ20" s="16"/>
      <c r="AR20" s="16"/>
      <c r="AS20" s="16"/>
      <c r="AT20" s="16"/>
      <c r="AU20" s="31" t="s">
        <v>873</v>
      </c>
      <c r="AV20" t="s">
        <v>871</v>
      </c>
      <c r="AW20" t="s">
        <v>872</v>
      </c>
      <c r="AX20" t="s">
        <v>859</v>
      </c>
      <c r="AY20" t="s">
        <v>860</v>
      </c>
      <c r="AZ20" t="s">
        <v>734</v>
      </c>
    </row>
    <row r="21" spans="1:52" ht="12.75">
      <c r="A21" s="152">
        <v>12</v>
      </c>
      <c r="B21" s="27" t="s">
        <v>956</v>
      </c>
      <c r="C21" s="125" t="s">
        <v>158</v>
      </c>
      <c r="D21" s="32">
        <v>38226</v>
      </c>
      <c r="E21" s="20" t="s">
        <v>532</v>
      </c>
      <c r="F21" s="16" t="s">
        <v>175</v>
      </c>
      <c r="G21" s="46" t="s">
        <v>690</v>
      </c>
      <c r="H21" s="16"/>
      <c r="I21" s="16"/>
      <c r="J21" s="16"/>
      <c r="K21" s="17">
        <v>1</v>
      </c>
      <c r="L21" s="17">
        <v>1</v>
      </c>
      <c r="M21" s="17">
        <v>2</v>
      </c>
      <c r="N21" s="17">
        <v>6</v>
      </c>
      <c r="O21" s="17" t="s">
        <v>481</v>
      </c>
      <c r="P21" s="17">
        <v>2</v>
      </c>
      <c r="Q21" s="17"/>
      <c r="R21" s="17">
        <v>2</v>
      </c>
      <c r="S21" s="17"/>
      <c r="T21" s="17"/>
      <c r="U21" s="18">
        <v>6.7</v>
      </c>
      <c r="V21" s="18">
        <v>7.9</v>
      </c>
      <c r="W21" s="18">
        <v>7.1</v>
      </c>
      <c r="X21" s="18">
        <v>7.6</v>
      </c>
      <c r="Y21" s="18">
        <f>SUM(U21:X21)/4</f>
        <v>7.325000000000001</v>
      </c>
      <c r="Z21" s="19">
        <v>55</v>
      </c>
      <c r="AA21" s="20">
        <v>10</v>
      </c>
      <c r="AB21" s="20"/>
      <c r="AC21" s="152">
        <v>15</v>
      </c>
      <c r="AD21" s="20"/>
      <c r="AE21" s="20"/>
      <c r="AF21" s="20"/>
      <c r="AG21" s="20"/>
      <c r="AH21" s="45">
        <f>SUM(Z21:AG21)</f>
        <v>80</v>
      </c>
      <c r="AI21" s="20">
        <v>7.3</v>
      </c>
      <c r="AJ21" s="16"/>
      <c r="AK21" s="16"/>
      <c r="AL21" s="16" t="s">
        <v>482</v>
      </c>
      <c r="AM21" s="193" t="s">
        <v>458</v>
      </c>
      <c r="AN21" s="16"/>
      <c r="AO21" s="16"/>
      <c r="AP21" s="16"/>
      <c r="AQ21" s="16"/>
      <c r="AR21" s="16"/>
      <c r="AS21" s="16"/>
      <c r="AT21" s="16"/>
      <c r="AU21" s="36" t="s">
        <v>182</v>
      </c>
      <c r="AV21" t="s">
        <v>176</v>
      </c>
      <c r="AW21" t="s">
        <v>177</v>
      </c>
      <c r="AX21" t="s">
        <v>1044</v>
      </c>
      <c r="AY21" t="s">
        <v>584</v>
      </c>
      <c r="AZ21" s="31" t="s">
        <v>178</v>
      </c>
    </row>
    <row r="22" spans="1:52" ht="12.75">
      <c r="A22" s="152">
        <v>13</v>
      </c>
      <c r="B22" s="27" t="s">
        <v>890</v>
      </c>
      <c r="C22" s="125" t="s">
        <v>891</v>
      </c>
      <c r="D22" s="32">
        <v>38172</v>
      </c>
      <c r="E22" s="20" t="s">
        <v>485</v>
      </c>
      <c r="F22" s="16" t="s">
        <v>892</v>
      </c>
      <c r="G22" s="46" t="s">
        <v>690</v>
      </c>
      <c r="H22" s="16"/>
      <c r="I22" s="16"/>
      <c r="J22" s="16"/>
      <c r="K22" s="17">
        <v>1</v>
      </c>
      <c r="L22" s="17">
        <v>1</v>
      </c>
      <c r="M22" s="17">
        <v>2</v>
      </c>
      <c r="N22" s="17">
        <v>7</v>
      </c>
      <c r="O22" s="17">
        <v>2</v>
      </c>
      <c r="P22" s="17">
        <v>2</v>
      </c>
      <c r="Q22" s="17"/>
      <c r="R22" s="17">
        <v>2</v>
      </c>
      <c r="S22" s="17"/>
      <c r="T22" s="17"/>
      <c r="U22" s="18">
        <v>6.3</v>
      </c>
      <c r="V22" s="18">
        <v>6.2</v>
      </c>
      <c r="W22" s="18">
        <v>7.4</v>
      </c>
      <c r="X22" s="18">
        <v>7.4</v>
      </c>
      <c r="Y22" s="18">
        <f>SUM(U22:X22)/4</f>
        <v>6.824999999999999</v>
      </c>
      <c r="Z22" s="19">
        <v>50</v>
      </c>
      <c r="AA22" s="20">
        <v>10</v>
      </c>
      <c r="AB22" s="20"/>
      <c r="AC22" s="152">
        <v>15</v>
      </c>
      <c r="AD22" s="20"/>
      <c r="AE22" s="20"/>
      <c r="AF22" s="20"/>
      <c r="AG22" s="20"/>
      <c r="AH22" s="45">
        <f>SUM(Z22:AG22)</f>
        <v>75</v>
      </c>
      <c r="AI22" s="20">
        <v>7.2</v>
      </c>
      <c r="AJ22" s="16"/>
      <c r="AK22" s="16"/>
      <c r="AL22" s="16" t="s">
        <v>482</v>
      </c>
      <c r="AM22" s="193" t="s">
        <v>458</v>
      </c>
      <c r="AN22" s="16"/>
      <c r="AO22" s="16"/>
      <c r="AP22" s="16"/>
      <c r="AQ22" s="16"/>
      <c r="AR22" s="16"/>
      <c r="AS22" s="16"/>
      <c r="AT22" s="16"/>
      <c r="AU22" s="31" t="s">
        <v>893</v>
      </c>
      <c r="AV22" t="s">
        <v>894</v>
      </c>
      <c r="AW22" t="s">
        <v>895</v>
      </c>
      <c r="AX22" t="s">
        <v>583</v>
      </c>
      <c r="AY22" t="s">
        <v>421</v>
      </c>
      <c r="AZ22" s="31" t="s">
        <v>889</v>
      </c>
    </row>
    <row r="23" spans="1:52" ht="12.75">
      <c r="A23" s="152">
        <v>14</v>
      </c>
      <c r="B23" s="27" t="s">
        <v>514</v>
      </c>
      <c r="C23" s="125" t="s">
        <v>356</v>
      </c>
      <c r="D23" s="32">
        <v>38290</v>
      </c>
      <c r="E23" s="20" t="s">
        <v>532</v>
      </c>
      <c r="F23" s="16" t="s">
        <v>357</v>
      </c>
      <c r="G23" s="16">
        <v>135</v>
      </c>
      <c r="H23" s="16"/>
      <c r="I23" s="16"/>
      <c r="J23" s="16"/>
      <c r="K23" s="17"/>
      <c r="L23" s="17">
        <v>1</v>
      </c>
      <c r="M23" s="17" t="s">
        <v>475</v>
      </c>
      <c r="N23" s="17"/>
      <c r="O23" s="17">
        <v>1</v>
      </c>
      <c r="P23" s="17" t="s">
        <v>475</v>
      </c>
      <c r="Q23" s="17"/>
      <c r="R23" s="17"/>
      <c r="S23" s="17"/>
      <c r="T23" s="17"/>
      <c r="U23" s="18">
        <v>6.6</v>
      </c>
      <c r="V23" s="18">
        <v>6.8</v>
      </c>
      <c r="W23" s="18">
        <v>6.5</v>
      </c>
      <c r="X23" s="18">
        <v>5.9</v>
      </c>
      <c r="Y23" s="18">
        <f>SUM(U23:X23)/4</f>
        <v>6.449999999999999</v>
      </c>
      <c r="Z23" s="19">
        <v>50</v>
      </c>
      <c r="AA23" s="20">
        <v>10</v>
      </c>
      <c r="AB23" s="20"/>
      <c r="AC23" s="152">
        <v>15</v>
      </c>
      <c r="AD23" s="20"/>
      <c r="AE23" s="20"/>
      <c r="AF23" s="20"/>
      <c r="AG23" s="20"/>
      <c r="AH23" s="45">
        <f>SUM(Z23:AG23)</f>
        <v>75</v>
      </c>
      <c r="AI23" s="20">
        <v>7</v>
      </c>
      <c r="AJ23" s="16"/>
      <c r="AK23" s="16"/>
      <c r="AL23" s="16" t="s">
        <v>482</v>
      </c>
      <c r="AM23" s="193" t="s">
        <v>458</v>
      </c>
      <c r="AN23" s="16"/>
      <c r="AO23" s="16"/>
      <c r="AP23" s="16"/>
      <c r="AQ23" s="16"/>
      <c r="AR23" s="16"/>
      <c r="AS23" s="16"/>
      <c r="AT23" s="16"/>
      <c r="AU23" s="31" t="s">
        <v>358</v>
      </c>
      <c r="AV23" t="s">
        <v>359</v>
      </c>
      <c r="AW23" t="s">
        <v>360</v>
      </c>
      <c r="AX23" t="s">
        <v>297</v>
      </c>
      <c r="AY23" t="s">
        <v>298</v>
      </c>
      <c r="AZ23" s="31" t="s">
        <v>253</v>
      </c>
    </row>
    <row r="24" spans="1:52" ht="12.75">
      <c r="A24" s="152">
        <v>15</v>
      </c>
      <c r="B24" s="27" t="s">
        <v>947</v>
      </c>
      <c r="C24" s="125" t="s">
        <v>948</v>
      </c>
      <c r="D24" s="20" t="s">
        <v>949</v>
      </c>
      <c r="E24" s="20" t="s">
        <v>473</v>
      </c>
      <c r="F24" s="16" t="s">
        <v>950</v>
      </c>
      <c r="G24" s="46" t="s">
        <v>690</v>
      </c>
      <c r="H24" s="16"/>
      <c r="I24" s="16"/>
      <c r="J24" s="16"/>
      <c r="K24" s="17">
        <v>1</v>
      </c>
      <c r="L24" s="17">
        <v>1</v>
      </c>
      <c r="M24" s="17">
        <v>2</v>
      </c>
      <c r="N24" s="17">
        <v>6</v>
      </c>
      <c r="O24" s="17">
        <v>2</v>
      </c>
      <c r="P24" s="17">
        <v>2</v>
      </c>
      <c r="Q24" s="17"/>
      <c r="R24" s="17"/>
      <c r="S24" s="17"/>
      <c r="T24" s="17"/>
      <c r="U24" s="18">
        <v>5.9</v>
      </c>
      <c r="V24" s="18">
        <v>7</v>
      </c>
      <c r="W24" s="18">
        <v>7.3</v>
      </c>
      <c r="X24" s="18">
        <v>6.7</v>
      </c>
      <c r="Y24" s="18">
        <f>SUM(U24:X24)/4</f>
        <v>6.725</v>
      </c>
      <c r="Z24" s="19">
        <v>50</v>
      </c>
      <c r="AA24" s="20">
        <v>10</v>
      </c>
      <c r="AB24" s="20"/>
      <c r="AC24" s="152">
        <v>15</v>
      </c>
      <c r="AD24" s="20"/>
      <c r="AE24" s="20"/>
      <c r="AF24" s="20"/>
      <c r="AG24" s="20"/>
      <c r="AH24" s="45">
        <f>SUM(Z24:AG24)</f>
        <v>75</v>
      </c>
      <c r="AI24" s="20">
        <v>7</v>
      </c>
      <c r="AJ24" s="16"/>
      <c r="AK24" s="16"/>
      <c r="AL24" s="16" t="s">
        <v>482</v>
      </c>
      <c r="AM24" s="193" t="s">
        <v>458</v>
      </c>
      <c r="AN24" s="16"/>
      <c r="AO24" s="16"/>
      <c r="AP24" s="16"/>
      <c r="AQ24" s="16"/>
      <c r="AR24" s="16"/>
      <c r="AS24" s="16"/>
      <c r="AT24" s="16"/>
      <c r="AU24" s="31" t="s">
        <v>951</v>
      </c>
      <c r="AV24" t="s">
        <v>952</v>
      </c>
      <c r="AW24" t="s">
        <v>953</v>
      </c>
      <c r="AX24" t="s">
        <v>683</v>
      </c>
      <c r="AY24" t="s">
        <v>954</v>
      </c>
      <c r="AZ24" s="31" t="s">
        <v>955</v>
      </c>
    </row>
    <row r="25" spans="1:52" ht="12.75">
      <c r="A25" s="152">
        <v>16</v>
      </c>
      <c r="B25" s="27" t="s">
        <v>1038</v>
      </c>
      <c r="C25" s="125" t="s">
        <v>1039</v>
      </c>
      <c r="D25" s="32">
        <v>38321</v>
      </c>
      <c r="E25" s="20" t="s">
        <v>532</v>
      </c>
      <c r="F25" s="16" t="s">
        <v>1040</v>
      </c>
      <c r="G25" s="46" t="s">
        <v>690</v>
      </c>
      <c r="H25" s="16"/>
      <c r="I25" s="16"/>
      <c r="J25" s="16"/>
      <c r="K25" s="17"/>
      <c r="L25" s="17">
        <v>1</v>
      </c>
      <c r="M25" s="17">
        <v>2</v>
      </c>
      <c r="N25" s="17">
        <v>6</v>
      </c>
      <c r="O25" s="17">
        <v>5</v>
      </c>
      <c r="P25" s="17">
        <v>2</v>
      </c>
      <c r="Q25" s="17"/>
      <c r="R25" s="17"/>
      <c r="S25" s="17">
        <v>1</v>
      </c>
      <c r="T25" s="17"/>
      <c r="U25" s="18">
        <v>6.2</v>
      </c>
      <c r="V25" s="18">
        <v>6.6</v>
      </c>
      <c r="W25" s="18">
        <v>6.4</v>
      </c>
      <c r="X25" s="18">
        <v>6.6</v>
      </c>
      <c r="Y25" s="18">
        <f>SUM(U25:X25)/4</f>
        <v>6.450000000000001</v>
      </c>
      <c r="Z25" s="19">
        <v>50</v>
      </c>
      <c r="AA25" s="20">
        <v>10</v>
      </c>
      <c r="AB25" s="20"/>
      <c r="AC25" s="152">
        <v>15</v>
      </c>
      <c r="AD25" s="20"/>
      <c r="AE25" s="20"/>
      <c r="AF25" s="20"/>
      <c r="AG25" s="20"/>
      <c r="AH25" s="45">
        <f>SUM(Z25:AG25)</f>
        <v>75</v>
      </c>
      <c r="AI25" s="20">
        <v>6.9</v>
      </c>
      <c r="AJ25" s="16"/>
      <c r="AK25" s="16"/>
      <c r="AL25" s="16" t="s">
        <v>477</v>
      </c>
      <c r="AM25" s="193" t="s">
        <v>458</v>
      </c>
      <c r="AN25" s="16"/>
      <c r="AO25" s="16"/>
      <c r="AP25" s="16"/>
      <c r="AQ25" s="16"/>
      <c r="AR25" s="16"/>
      <c r="AS25" s="16"/>
      <c r="AT25" s="16"/>
      <c r="AU25" s="31" t="s">
        <v>1041</v>
      </c>
      <c r="AV25" t="s">
        <v>1042</v>
      </c>
      <c r="AW25" t="s">
        <v>1043</v>
      </c>
      <c r="AX25" t="s">
        <v>1044</v>
      </c>
      <c r="AY25" t="s">
        <v>421</v>
      </c>
      <c r="AZ25" s="31" t="s">
        <v>1045</v>
      </c>
    </row>
    <row r="26" spans="1:52" ht="12.75">
      <c r="A26" s="152">
        <v>17</v>
      </c>
      <c r="B26" s="27" t="s">
        <v>514</v>
      </c>
      <c r="C26" s="125" t="s">
        <v>311</v>
      </c>
      <c r="D26" s="32">
        <v>38097</v>
      </c>
      <c r="E26" s="20" t="s">
        <v>532</v>
      </c>
      <c r="F26" s="16" t="s">
        <v>312</v>
      </c>
      <c r="G26" s="16">
        <v>135</v>
      </c>
      <c r="H26" s="16"/>
      <c r="I26" s="16"/>
      <c r="J26" s="16"/>
      <c r="K26" s="17"/>
      <c r="L26" s="17">
        <v>1</v>
      </c>
      <c r="M26" s="17" t="s">
        <v>475</v>
      </c>
      <c r="N26" s="17"/>
      <c r="O26" s="17">
        <v>1</v>
      </c>
      <c r="P26" s="17" t="s">
        <v>475</v>
      </c>
      <c r="Q26" s="17"/>
      <c r="R26" s="17"/>
      <c r="S26" s="17"/>
      <c r="T26" s="17"/>
      <c r="U26" s="18">
        <v>6.1</v>
      </c>
      <c r="V26" s="18">
        <v>6.6</v>
      </c>
      <c r="W26" s="18">
        <v>6.6</v>
      </c>
      <c r="X26" s="18">
        <v>6</v>
      </c>
      <c r="Y26" s="18">
        <f>SUM(U26:X26)/4</f>
        <v>6.324999999999999</v>
      </c>
      <c r="Z26" s="19">
        <v>50</v>
      </c>
      <c r="AA26" s="20">
        <v>10</v>
      </c>
      <c r="AB26" s="20"/>
      <c r="AC26" s="152">
        <v>15</v>
      </c>
      <c r="AD26" s="20"/>
      <c r="AE26" s="20"/>
      <c r="AF26" s="20"/>
      <c r="AG26" s="20"/>
      <c r="AH26" s="45">
        <f>SUM(Z26:AG26)</f>
        <v>75</v>
      </c>
      <c r="AI26" s="20">
        <v>6.8</v>
      </c>
      <c r="AJ26" s="16"/>
      <c r="AK26" s="16"/>
      <c r="AL26" s="16" t="s">
        <v>477</v>
      </c>
      <c r="AM26" s="193" t="s">
        <v>458</v>
      </c>
      <c r="AN26" s="16"/>
      <c r="AO26" s="16"/>
      <c r="AP26" s="16"/>
      <c r="AQ26" s="16"/>
      <c r="AR26" s="16"/>
      <c r="AS26" s="16"/>
      <c r="AT26" s="16"/>
      <c r="AV26" t="s">
        <v>313</v>
      </c>
      <c r="AW26" t="s">
        <v>314</v>
      </c>
      <c r="AX26" t="s">
        <v>297</v>
      </c>
      <c r="AY26" t="s">
        <v>298</v>
      </c>
      <c r="AZ26" s="31" t="s">
        <v>253</v>
      </c>
    </row>
    <row r="27" spans="1:52" ht="12.75">
      <c r="A27" s="152">
        <v>18</v>
      </c>
      <c r="B27" s="27" t="s">
        <v>179</v>
      </c>
      <c r="C27" s="125" t="s">
        <v>180</v>
      </c>
      <c r="D27" s="32">
        <v>38336</v>
      </c>
      <c r="E27" s="20" t="s">
        <v>473</v>
      </c>
      <c r="F27" s="16" t="s">
        <v>181</v>
      </c>
      <c r="G27" s="46" t="s">
        <v>690</v>
      </c>
      <c r="H27" s="16"/>
      <c r="I27" s="16"/>
      <c r="J27" s="16"/>
      <c r="K27" s="17" t="s">
        <v>767</v>
      </c>
      <c r="L27" s="17">
        <v>1</v>
      </c>
      <c r="M27" s="17">
        <v>2</v>
      </c>
      <c r="N27" s="17">
        <v>6</v>
      </c>
      <c r="O27" s="17" t="s">
        <v>481</v>
      </c>
      <c r="P27" s="17">
        <v>1</v>
      </c>
      <c r="Q27" s="17"/>
      <c r="R27" s="17">
        <v>2</v>
      </c>
      <c r="S27" s="17"/>
      <c r="T27" s="17"/>
      <c r="U27" s="18">
        <v>6.5</v>
      </c>
      <c r="V27" s="18">
        <v>7</v>
      </c>
      <c r="W27" s="18">
        <v>7.1</v>
      </c>
      <c r="X27" s="18">
        <v>6.6</v>
      </c>
      <c r="Y27" s="18">
        <f>SUM(U27:X27)/4</f>
        <v>6.800000000000001</v>
      </c>
      <c r="Z27" s="19">
        <v>50</v>
      </c>
      <c r="AA27" s="20">
        <v>10</v>
      </c>
      <c r="AB27" s="20"/>
      <c r="AC27" s="152">
        <v>15</v>
      </c>
      <c r="AD27" s="20"/>
      <c r="AE27" s="20"/>
      <c r="AF27" s="20"/>
      <c r="AG27" s="20"/>
      <c r="AH27" s="45">
        <f>SUM(Z27:AG27)</f>
        <v>75</v>
      </c>
      <c r="AI27" s="20">
        <v>6.7</v>
      </c>
      <c r="AJ27" s="16"/>
      <c r="AK27" s="16"/>
      <c r="AL27" s="16" t="s">
        <v>482</v>
      </c>
      <c r="AM27" s="193" t="s">
        <v>458</v>
      </c>
      <c r="AN27" s="16"/>
      <c r="AO27" s="16"/>
      <c r="AP27" s="16"/>
      <c r="AQ27" s="16"/>
      <c r="AR27" s="16"/>
      <c r="AS27" s="16"/>
      <c r="AT27" s="16"/>
      <c r="AU27" s="31" t="s">
        <v>183</v>
      </c>
      <c r="AV27" t="s">
        <v>184</v>
      </c>
      <c r="AW27" t="s">
        <v>682</v>
      </c>
      <c r="AY27" t="s">
        <v>421</v>
      </c>
      <c r="AZ27" s="31" t="s">
        <v>178</v>
      </c>
    </row>
    <row r="28" spans="1:52" ht="12.75">
      <c r="A28" s="152">
        <v>19</v>
      </c>
      <c r="B28" s="27" t="s">
        <v>896</v>
      </c>
      <c r="C28" s="125" t="s">
        <v>897</v>
      </c>
      <c r="D28" s="20" t="s">
        <v>898</v>
      </c>
      <c r="E28" s="20" t="s">
        <v>485</v>
      </c>
      <c r="F28" s="16" t="s">
        <v>899</v>
      </c>
      <c r="G28" s="46" t="s">
        <v>690</v>
      </c>
      <c r="H28" s="16"/>
      <c r="I28" s="16"/>
      <c r="J28" s="16"/>
      <c r="K28" s="17">
        <v>1</v>
      </c>
      <c r="L28" s="17">
        <v>1</v>
      </c>
      <c r="M28" s="17"/>
      <c r="N28" s="17">
        <v>6</v>
      </c>
      <c r="O28" s="17">
        <v>1</v>
      </c>
      <c r="P28" s="17">
        <v>2</v>
      </c>
      <c r="Q28" s="17"/>
      <c r="R28" s="17"/>
      <c r="S28" s="17"/>
      <c r="T28" s="17"/>
      <c r="U28" s="18">
        <v>6</v>
      </c>
      <c r="V28" s="18">
        <v>5.4</v>
      </c>
      <c r="W28" s="18">
        <v>6.5</v>
      </c>
      <c r="X28" s="18">
        <v>6.8</v>
      </c>
      <c r="Y28" s="18">
        <f>SUM(U28:X28)/4</f>
        <v>6.175</v>
      </c>
      <c r="Z28" s="19">
        <v>50</v>
      </c>
      <c r="AA28" s="20">
        <v>10</v>
      </c>
      <c r="AB28" s="20"/>
      <c r="AC28" s="152">
        <v>15</v>
      </c>
      <c r="AD28" s="20"/>
      <c r="AE28" s="20"/>
      <c r="AF28" s="20"/>
      <c r="AG28" s="20"/>
      <c r="AH28" s="45">
        <f>SUM(Z28:AG28)</f>
        <v>75</v>
      </c>
      <c r="AI28" s="20">
        <v>6.6</v>
      </c>
      <c r="AJ28" s="16"/>
      <c r="AK28" s="16"/>
      <c r="AL28" s="16" t="s">
        <v>482</v>
      </c>
      <c r="AM28" s="193" t="s">
        <v>458</v>
      </c>
      <c r="AN28" s="16"/>
      <c r="AO28" s="16"/>
      <c r="AP28" s="16"/>
      <c r="AQ28" s="16"/>
      <c r="AR28" s="16"/>
      <c r="AS28" s="16"/>
      <c r="AT28" s="16"/>
      <c r="AU28" s="31" t="s">
        <v>900</v>
      </c>
      <c r="AV28" t="s">
        <v>901</v>
      </c>
      <c r="AW28" t="s">
        <v>902</v>
      </c>
      <c r="AX28" t="s">
        <v>583</v>
      </c>
      <c r="AY28" t="s">
        <v>421</v>
      </c>
      <c r="AZ28" s="31" t="s">
        <v>889</v>
      </c>
    </row>
    <row r="29" spans="1:52" ht="12.75">
      <c r="A29" s="152">
        <v>20</v>
      </c>
      <c r="B29" s="27" t="s">
        <v>1340</v>
      </c>
      <c r="C29" s="125" t="s">
        <v>1341</v>
      </c>
      <c r="D29" s="32">
        <v>38350</v>
      </c>
      <c r="E29" s="20" t="s">
        <v>473</v>
      </c>
      <c r="F29" s="16" t="s">
        <v>1342</v>
      </c>
      <c r="G29" s="16">
        <v>135</v>
      </c>
      <c r="H29" s="16"/>
      <c r="I29" s="16"/>
      <c r="J29" s="16"/>
      <c r="K29" s="17">
        <v>1</v>
      </c>
      <c r="L29" s="17">
        <v>1</v>
      </c>
      <c r="M29" s="17">
        <v>2</v>
      </c>
      <c r="N29" s="17">
        <v>9</v>
      </c>
      <c r="O29" s="17">
        <v>2</v>
      </c>
      <c r="P29" s="17">
        <v>2</v>
      </c>
      <c r="Q29" s="17"/>
      <c r="R29" s="17"/>
      <c r="S29" s="17"/>
      <c r="T29" s="17"/>
      <c r="U29" s="18">
        <v>6.7</v>
      </c>
      <c r="V29" s="18">
        <v>5.6</v>
      </c>
      <c r="W29" s="18">
        <v>6.6</v>
      </c>
      <c r="X29" s="18">
        <v>6.5</v>
      </c>
      <c r="Y29" s="18">
        <f>SUM(U29:X29)/4</f>
        <v>6.35</v>
      </c>
      <c r="Z29" s="19">
        <v>50</v>
      </c>
      <c r="AA29" s="20">
        <v>10</v>
      </c>
      <c r="AB29" s="20"/>
      <c r="AC29" s="152">
        <v>15</v>
      </c>
      <c r="AD29" s="20"/>
      <c r="AE29" s="20"/>
      <c r="AF29" s="20"/>
      <c r="AG29" s="20"/>
      <c r="AH29" s="45">
        <f>SUM(Z29:AG29)</f>
        <v>75</v>
      </c>
      <c r="AI29" s="20">
        <v>6.5</v>
      </c>
      <c r="AJ29" s="16" t="s">
        <v>570</v>
      </c>
      <c r="AK29" s="16"/>
      <c r="AL29" s="16" t="s">
        <v>482</v>
      </c>
      <c r="AM29" s="193" t="s">
        <v>458</v>
      </c>
      <c r="AN29" s="16"/>
      <c r="AO29" s="16"/>
      <c r="AP29" s="16"/>
      <c r="AQ29" s="16"/>
      <c r="AR29" s="16"/>
      <c r="AS29" s="16"/>
      <c r="AT29" s="16"/>
      <c r="AU29" s="31" t="s">
        <v>1343</v>
      </c>
      <c r="AV29" t="s">
        <v>150</v>
      </c>
      <c r="AW29" t="s">
        <v>151</v>
      </c>
      <c r="AX29" t="s">
        <v>656</v>
      </c>
      <c r="AY29" t="s">
        <v>421</v>
      </c>
      <c r="AZ29" s="31" t="s">
        <v>1344</v>
      </c>
    </row>
    <row r="30" spans="1:53" ht="12.75">
      <c r="A30" s="152">
        <v>21</v>
      </c>
      <c r="B30" s="27" t="s">
        <v>874</v>
      </c>
      <c r="C30" s="125" t="s">
        <v>875</v>
      </c>
      <c r="D30" s="32">
        <v>38205</v>
      </c>
      <c r="E30" s="20" t="s">
        <v>847</v>
      </c>
      <c r="F30" s="16" t="s">
        <v>876</v>
      </c>
      <c r="G30" s="16"/>
      <c r="H30" s="16"/>
      <c r="I30" s="16"/>
      <c r="J30" s="16"/>
      <c r="K30" s="17">
        <v>1</v>
      </c>
      <c r="L30" s="17">
        <v>1</v>
      </c>
      <c r="M30" s="17" t="s">
        <v>475</v>
      </c>
      <c r="N30" s="17"/>
      <c r="O30" s="17"/>
      <c r="P30" s="17" t="s">
        <v>475</v>
      </c>
      <c r="Q30" s="17"/>
      <c r="R30" s="17"/>
      <c r="S30" s="17"/>
      <c r="T30" s="17"/>
      <c r="U30" s="18">
        <v>5.8</v>
      </c>
      <c r="V30" s="18">
        <v>6.5</v>
      </c>
      <c r="W30" s="18">
        <v>6.5</v>
      </c>
      <c r="X30" s="18">
        <v>5.4</v>
      </c>
      <c r="Y30" s="18">
        <f>SUM(U30:X30)/4</f>
        <v>6.050000000000001</v>
      </c>
      <c r="Z30" s="19">
        <v>50</v>
      </c>
      <c r="AA30" s="20">
        <v>10</v>
      </c>
      <c r="AB30" s="20"/>
      <c r="AC30" s="152">
        <v>15</v>
      </c>
      <c r="AD30" s="20"/>
      <c r="AE30" s="20"/>
      <c r="AF30" s="20"/>
      <c r="AG30" s="20"/>
      <c r="AH30" s="45">
        <f>SUM(Z30:AG30)</f>
        <v>75</v>
      </c>
      <c r="AI30" s="20">
        <v>6.3</v>
      </c>
      <c r="AJ30" s="16"/>
      <c r="AK30" s="16"/>
      <c r="AL30" s="16" t="s">
        <v>482</v>
      </c>
      <c r="AM30" s="193" t="s">
        <v>458</v>
      </c>
      <c r="AN30" s="16"/>
      <c r="AO30" s="16"/>
      <c r="AP30" s="16"/>
      <c r="AQ30" s="16"/>
      <c r="AR30" s="16"/>
      <c r="AS30" s="16"/>
      <c r="AT30" s="16"/>
      <c r="AU30" s="35" t="s">
        <v>877</v>
      </c>
      <c r="AV30" t="s">
        <v>878</v>
      </c>
      <c r="AW30" t="s">
        <v>879</v>
      </c>
      <c r="AX30" t="s">
        <v>859</v>
      </c>
      <c r="AY30" t="s">
        <v>860</v>
      </c>
      <c r="AZ30" s="31" t="s">
        <v>734</v>
      </c>
      <c r="BA30" t="s">
        <v>816</v>
      </c>
    </row>
    <row r="31" spans="1:52" ht="12.75">
      <c r="A31" s="152">
        <v>22</v>
      </c>
      <c r="B31" s="27" t="s">
        <v>908</v>
      </c>
      <c r="C31" s="125" t="s">
        <v>909</v>
      </c>
      <c r="D31" s="32">
        <v>38085</v>
      </c>
      <c r="E31" s="20" t="s">
        <v>485</v>
      </c>
      <c r="F31" s="16" t="s">
        <v>892</v>
      </c>
      <c r="G31" s="46" t="s">
        <v>690</v>
      </c>
      <c r="H31" s="16"/>
      <c r="I31" s="16"/>
      <c r="J31" s="16"/>
      <c r="K31" s="17">
        <v>1</v>
      </c>
      <c r="L31" s="17">
        <v>1</v>
      </c>
      <c r="M31" s="17">
        <v>2</v>
      </c>
      <c r="N31" s="17">
        <v>6</v>
      </c>
      <c r="O31" s="17">
        <v>2</v>
      </c>
      <c r="P31" s="17">
        <v>2</v>
      </c>
      <c r="Q31" s="17"/>
      <c r="R31" s="17">
        <v>2</v>
      </c>
      <c r="S31" s="17"/>
      <c r="T31" s="17"/>
      <c r="U31" s="18">
        <v>5.3</v>
      </c>
      <c r="V31" s="18">
        <v>6.2</v>
      </c>
      <c r="W31" s="18">
        <v>5.9</v>
      </c>
      <c r="X31" s="18">
        <v>6.6</v>
      </c>
      <c r="Y31" s="18">
        <f>SUM(U31:X31)/4</f>
        <v>6</v>
      </c>
      <c r="Z31" s="19">
        <v>50</v>
      </c>
      <c r="AA31" s="20">
        <v>10</v>
      </c>
      <c r="AB31" s="20"/>
      <c r="AC31" s="152">
        <v>15</v>
      </c>
      <c r="AD31" s="20"/>
      <c r="AE31" s="20"/>
      <c r="AF31" s="20"/>
      <c r="AG31" s="20"/>
      <c r="AH31" s="45">
        <f>SUM(Z31:AG31)</f>
        <v>75</v>
      </c>
      <c r="AI31" s="20">
        <v>6.2</v>
      </c>
      <c r="AJ31" s="16"/>
      <c r="AK31" s="16"/>
      <c r="AL31" s="16" t="s">
        <v>477</v>
      </c>
      <c r="AM31" s="193" t="s">
        <v>458</v>
      </c>
      <c r="AN31" s="16"/>
      <c r="AO31" s="16"/>
      <c r="AP31" s="16"/>
      <c r="AQ31" s="16"/>
      <c r="AR31" s="16"/>
      <c r="AS31" s="16"/>
      <c r="AT31" s="16"/>
      <c r="AU31" s="31" t="s">
        <v>910</v>
      </c>
      <c r="AV31" t="s">
        <v>911</v>
      </c>
      <c r="AW31" t="s">
        <v>912</v>
      </c>
      <c r="AX31" t="s">
        <v>583</v>
      </c>
      <c r="AY31" t="s">
        <v>421</v>
      </c>
      <c r="AZ31" s="31" t="s">
        <v>889</v>
      </c>
    </row>
    <row r="32" spans="1:52" ht="12.75">
      <c r="A32" s="152">
        <v>23</v>
      </c>
      <c r="B32" s="27" t="s">
        <v>1622</v>
      </c>
      <c r="C32" s="28" t="s">
        <v>523</v>
      </c>
      <c r="D32" s="32">
        <v>38242</v>
      </c>
      <c r="E32" s="20" t="s">
        <v>473</v>
      </c>
      <c r="F32" s="16" t="s">
        <v>1623</v>
      </c>
      <c r="G32" s="16"/>
      <c r="H32" s="16"/>
      <c r="I32" s="16"/>
      <c r="J32" s="16"/>
      <c r="K32" s="17">
        <v>1</v>
      </c>
      <c r="L32" s="17">
        <v>1</v>
      </c>
      <c r="M32" s="17">
        <v>2</v>
      </c>
      <c r="N32" s="17">
        <v>5</v>
      </c>
      <c r="O32" s="17">
        <v>2</v>
      </c>
      <c r="P32" s="17">
        <v>2</v>
      </c>
      <c r="Q32" s="17"/>
      <c r="R32" s="17">
        <v>2</v>
      </c>
      <c r="S32" s="17"/>
      <c r="T32" s="17"/>
      <c r="U32" s="18">
        <v>5.3</v>
      </c>
      <c r="V32" s="18">
        <v>5.4</v>
      </c>
      <c r="W32" s="18">
        <v>5.7</v>
      </c>
      <c r="X32" s="18">
        <v>6</v>
      </c>
      <c r="Y32" s="18">
        <f>SUM(U32:X32)/4</f>
        <v>5.6</v>
      </c>
      <c r="Z32" s="19">
        <v>45</v>
      </c>
      <c r="AA32" s="20">
        <v>10</v>
      </c>
      <c r="AB32" s="20"/>
      <c r="AC32" s="152">
        <v>15</v>
      </c>
      <c r="AD32" s="20"/>
      <c r="AE32" s="20"/>
      <c r="AF32" s="20"/>
      <c r="AG32" s="20"/>
      <c r="AH32" s="45">
        <f>SUM(Z32:AG32)</f>
        <v>70</v>
      </c>
      <c r="AI32" s="20">
        <v>6.1</v>
      </c>
      <c r="AJ32" s="16"/>
      <c r="AK32" s="16"/>
      <c r="AL32" s="16" t="s">
        <v>477</v>
      </c>
      <c r="AM32" s="193" t="s">
        <v>458</v>
      </c>
      <c r="AN32" s="16"/>
      <c r="AO32" s="16"/>
      <c r="AP32" s="16"/>
      <c r="AQ32" s="16"/>
      <c r="AR32" s="16"/>
      <c r="AS32" s="16"/>
      <c r="AT32" s="16"/>
      <c r="AU32" s="31" t="s">
        <v>1624</v>
      </c>
      <c r="AV32" t="s">
        <v>1625</v>
      </c>
      <c r="AW32" t="s">
        <v>1626</v>
      </c>
      <c r="AX32" t="s">
        <v>1627</v>
      </c>
      <c r="AY32" t="s">
        <v>421</v>
      </c>
      <c r="AZ32" s="31" t="s">
        <v>1612</v>
      </c>
    </row>
    <row r="33" spans="1:53" ht="12.75">
      <c r="A33" s="152">
        <v>24</v>
      </c>
      <c r="B33" s="27" t="s">
        <v>306</v>
      </c>
      <c r="C33" s="125" t="s">
        <v>1513</v>
      </c>
      <c r="D33" s="32">
        <v>37956</v>
      </c>
      <c r="E33" s="20" t="s">
        <v>532</v>
      </c>
      <c r="F33" s="16" t="s">
        <v>307</v>
      </c>
      <c r="G33" s="46" t="s">
        <v>690</v>
      </c>
      <c r="H33" s="16"/>
      <c r="I33" s="16"/>
      <c r="J33" s="16"/>
      <c r="K33" s="17">
        <v>1</v>
      </c>
      <c r="L33" s="17">
        <v>1</v>
      </c>
      <c r="M33" s="17">
        <v>2</v>
      </c>
      <c r="N33" s="17"/>
      <c r="O33" s="17">
        <v>2</v>
      </c>
      <c r="P33" s="17">
        <v>2</v>
      </c>
      <c r="Q33" s="17">
        <v>2</v>
      </c>
      <c r="R33" s="17"/>
      <c r="S33" s="17"/>
      <c r="T33" s="17"/>
      <c r="U33" s="18">
        <v>5.6</v>
      </c>
      <c r="V33" s="18">
        <v>5.9</v>
      </c>
      <c r="W33" s="18">
        <v>5.4</v>
      </c>
      <c r="X33" s="18">
        <v>5.9</v>
      </c>
      <c r="Y33" s="18">
        <f>SUM(U33:X33)/4</f>
        <v>5.699999999999999</v>
      </c>
      <c r="Z33" s="19">
        <v>45</v>
      </c>
      <c r="AA33" s="20">
        <v>10</v>
      </c>
      <c r="AB33" s="20"/>
      <c r="AC33" s="152">
        <v>15</v>
      </c>
      <c r="AD33" s="20"/>
      <c r="AE33" s="20"/>
      <c r="AF33" s="20"/>
      <c r="AG33" s="20"/>
      <c r="AH33" s="45">
        <f>SUM(Z33:AG33)</f>
        <v>70</v>
      </c>
      <c r="AI33" s="20">
        <v>5.9</v>
      </c>
      <c r="AJ33" s="16"/>
      <c r="AK33" s="16"/>
      <c r="AL33" s="16" t="s">
        <v>652</v>
      </c>
      <c r="AM33" s="193" t="s">
        <v>458</v>
      </c>
      <c r="AN33" s="16"/>
      <c r="AO33" s="16"/>
      <c r="AP33" s="16"/>
      <c r="AQ33" s="16"/>
      <c r="AR33" s="16"/>
      <c r="AS33" s="16"/>
      <c r="AT33" s="16"/>
      <c r="AU33" s="31" t="s">
        <v>315</v>
      </c>
      <c r="AV33" t="s">
        <v>308</v>
      </c>
      <c r="AW33" t="s">
        <v>309</v>
      </c>
      <c r="AX33" t="s">
        <v>310</v>
      </c>
      <c r="AY33" t="s">
        <v>928</v>
      </c>
      <c r="AZ33" s="31" t="s">
        <v>299</v>
      </c>
      <c r="BA33" t="s">
        <v>945</v>
      </c>
    </row>
    <row r="34" spans="1:52" ht="12.75">
      <c r="A34" s="152">
        <v>25</v>
      </c>
      <c r="B34" s="27" t="s">
        <v>8</v>
      </c>
      <c r="C34" s="125" t="s">
        <v>9</v>
      </c>
      <c r="D34" s="32">
        <v>38249</v>
      </c>
      <c r="E34" s="20" t="s">
        <v>485</v>
      </c>
      <c r="F34" s="16" t="s">
        <v>44</v>
      </c>
      <c r="G34" s="16"/>
      <c r="H34" s="16"/>
      <c r="I34" s="16"/>
      <c r="J34" s="16"/>
      <c r="K34" s="17">
        <v>1</v>
      </c>
      <c r="L34" s="17">
        <v>1</v>
      </c>
      <c r="M34" s="17">
        <v>2</v>
      </c>
      <c r="N34" s="17">
        <v>7</v>
      </c>
      <c r="O34" s="17" t="s">
        <v>481</v>
      </c>
      <c r="P34" s="17">
        <v>2</v>
      </c>
      <c r="Q34" s="17"/>
      <c r="R34" s="17"/>
      <c r="S34" s="17"/>
      <c r="T34" s="17"/>
      <c r="U34" s="18">
        <v>5.4</v>
      </c>
      <c r="V34" s="18">
        <v>6.7</v>
      </c>
      <c r="W34" s="18">
        <v>5.4</v>
      </c>
      <c r="X34" s="18">
        <v>5.1</v>
      </c>
      <c r="Y34" s="18">
        <f>SUM(U34:X34)/4</f>
        <v>5.65</v>
      </c>
      <c r="Z34" s="19">
        <v>45</v>
      </c>
      <c r="AA34" s="20">
        <v>10</v>
      </c>
      <c r="AB34" s="20"/>
      <c r="AC34" s="152">
        <v>15</v>
      </c>
      <c r="AD34" s="20"/>
      <c r="AE34" s="20"/>
      <c r="AF34" s="20"/>
      <c r="AG34" s="20"/>
      <c r="AH34" s="45">
        <f>SUM(Z34:AG34)</f>
        <v>70</v>
      </c>
      <c r="AI34" s="20">
        <v>5.9</v>
      </c>
      <c r="AJ34" s="16"/>
      <c r="AK34" s="16"/>
      <c r="AL34" s="16" t="s">
        <v>477</v>
      </c>
      <c r="AM34" s="193" t="s">
        <v>458</v>
      </c>
      <c r="AN34" s="16"/>
      <c r="AO34" s="16"/>
      <c r="AP34" s="16"/>
      <c r="AQ34" s="16"/>
      <c r="AR34" s="16"/>
      <c r="AS34" s="16"/>
      <c r="AT34" s="16"/>
      <c r="AU34" s="31" t="s">
        <v>45</v>
      </c>
      <c r="AV34" t="s">
        <v>46</v>
      </c>
      <c r="AW34" t="s">
        <v>47</v>
      </c>
      <c r="AX34" t="s">
        <v>775</v>
      </c>
      <c r="AY34" t="s">
        <v>942</v>
      </c>
      <c r="AZ34" s="31" t="s">
        <v>282</v>
      </c>
    </row>
    <row r="35" spans="1:52" ht="12.75">
      <c r="A35" s="152">
        <v>26</v>
      </c>
      <c r="B35" s="27" t="s">
        <v>956</v>
      </c>
      <c r="C35" s="125" t="s">
        <v>957</v>
      </c>
      <c r="D35" s="32">
        <v>38054</v>
      </c>
      <c r="E35" s="20" t="s">
        <v>467</v>
      </c>
      <c r="F35" s="16" t="s">
        <v>958</v>
      </c>
      <c r="G35" s="46" t="s">
        <v>690</v>
      </c>
      <c r="H35" s="16"/>
      <c r="I35" s="16"/>
      <c r="J35" s="16"/>
      <c r="K35" s="17">
        <v>1</v>
      </c>
      <c r="L35" s="17">
        <v>1</v>
      </c>
      <c r="M35" s="17">
        <v>2</v>
      </c>
      <c r="N35" s="17">
        <v>5</v>
      </c>
      <c r="O35" s="17">
        <v>2</v>
      </c>
      <c r="P35" s="17">
        <v>2</v>
      </c>
      <c r="Q35" s="17"/>
      <c r="R35" s="17"/>
      <c r="S35" s="17">
        <v>2</v>
      </c>
      <c r="T35" s="17"/>
      <c r="U35" s="18">
        <v>5.7</v>
      </c>
      <c r="V35" s="18">
        <v>7.2</v>
      </c>
      <c r="W35" s="18">
        <v>6.6</v>
      </c>
      <c r="X35" s="18">
        <v>6.4</v>
      </c>
      <c r="Y35" s="18">
        <f>SUM(U35:X35)/4</f>
        <v>6.475</v>
      </c>
      <c r="Z35" s="19">
        <v>50</v>
      </c>
      <c r="AA35" s="20"/>
      <c r="AB35" s="20"/>
      <c r="AC35" s="20">
        <v>15</v>
      </c>
      <c r="AD35" s="20"/>
      <c r="AE35" s="20"/>
      <c r="AF35" s="20"/>
      <c r="AG35" s="20"/>
      <c r="AH35" s="45">
        <f>SUM(Z35:AG35)</f>
        <v>65</v>
      </c>
      <c r="AI35" s="20">
        <v>6.9</v>
      </c>
      <c r="AJ35" s="16" t="s">
        <v>751</v>
      </c>
      <c r="AK35" s="16" t="s">
        <v>570</v>
      </c>
      <c r="AL35" s="16" t="s">
        <v>477</v>
      </c>
      <c r="AM35" s="193" t="s">
        <v>458</v>
      </c>
      <c r="AN35" s="16"/>
      <c r="AO35" s="16"/>
      <c r="AP35" s="16"/>
      <c r="AQ35" s="16"/>
      <c r="AR35" s="16"/>
      <c r="AS35" s="16"/>
      <c r="AT35" s="16"/>
      <c r="AU35" s="31" t="s">
        <v>959</v>
      </c>
      <c r="AV35" t="s">
        <v>960</v>
      </c>
      <c r="AW35" t="s">
        <v>961</v>
      </c>
      <c r="AX35" t="s">
        <v>513</v>
      </c>
      <c r="AY35" t="s">
        <v>550</v>
      </c>
      <c r="AZ35" s="31" t="s">
        <v>962</v>
      </c>
    </row>
    <row r="36" spans="1:52" ht="12.75">
      <c r="A36" s="152">
        <v>27</v>
      </c>
      <c r="B36" s="27" t="s">
        <v>1895</v>
      </c>
      <c r="C36" s="28" t="s">
        <v>1896</v>
      </c>
      <c r="D36" s="32">
        <v>38317</v>
      </c>
      <c r="E36" s="20" t="s">
        <v>467</v>
      </c>
      <c r="F36" s="16" t="s">
        <v>1897</v>
      </c>
      <c r="G36" s="16"/>
      <c r="H36" s="16"/>
      <c r="I36" s="16"/>
      <c r="J36" s="16"/>
      <c r="K36" s="17">
        <v>1</v>
      </c>
      <c r="L36" s="17">
        <v>1</v>
      </c>
      <c r="M36" s="17">
        <v>2</v>
      </c>
      <c r="N36" s="17">
        <v>6</v>
      </c>
      <c r="O36" s="17">
        <v>2</v>
      </c>
      <c r="P36" s="17">
        <v>2</v>
      </c>
      <c r="Q36" s="17"/>
      <c r="R36" s="17"/>
      <c r="S36" s="17"/>
      <c r="T36" s="17"/>
      <c r="U36" s="18">
        <v>5.7</v>
      </c>
      <c r="V36" s="18">
        <v>7.2</v>
      </c>
      <c r="W36" s="18">
        <v>7</v>
      </c>
      <c r="X36" s="18">
        <v>7</v>
      </c>
      <c r="Y36" s="18">
        <f>SUM(U36:X36)/4</f>
        <v>6.725</v>
      </c>
      <c r="Z36" s="19">
        <v>50</v>
      </c>
      <c r="AA36" s="20"/>
      <c r="AB36" s="20"/>
      <c r="AC36" s="20">
        <v>15</v>
      </c>
      <c r="AD36" s="20"/>
      <c r="AE36" s="20"/>
      <c r="AF36" s="20"/>
      <c r="AG36" s="20"/>
      <c r="AH36" s="45">
        <f>SUM(Z36:AG36)</f>
        <v>65</v>
      </c>
      <c r="AI36" s="20">
        <v>6.9</v>
      </c>
      <c r="AJ36" s="16"/>
      <c r="AK36" s="16"/>
      <c r="AL36" s="16" t="s">
        <v>482</v>
      </c>
      <c r="AM36" s="193" t="s">
        <v>458</v>
      </c>
      <c r="AN36" s="16"/>
      <c r="AO36" s="16"/>
      <c r="AP36" s="16"/>
      <c r="AQ36" s="16"/>
      <c r="AR36" s="16"/>
      <c r="AS36" s="16"/>
      <c r="AT36" s="16"/>
      <c r="AU36" s="31" t="s">
        <v>1898</v>
      </c>
      <c r="AV36" t="s">
        <v>1899</v>
      </c>
      <c r="AW36" t="s">
        <v>1900</v>
      </c>
      <c r="AX36" t="s">
        <v>1671</v>
      </c>
      <c r="AY36" t="s">
        <v>1657</v>
      </c>
      <c r="AZ36" s="31" t="s">
        <v>1901</v>
      </c>
    </row>
    <row r="37" spans="1:47" ht="12.75">
      <c r="A37" s="152">
        <v>28</v>
      </c>
      <c r="B37" s="66" t="s">
        <v>2071</v>
      </c>
      <c r="C37" s="125" t="s">
        <v>2072</v>
      </c>
      <c r="D37" s="32">
        <v>38002</v>
      </c>
      <c r="E37" s="20" t="s">
        <v>467</v>
      </c>
      <c r="F37" s="69" t="s">
        <v>2073</v>
      </c>
      <c r="G37" s="16"/>
      <c r="H37" s="16"/>
      <c r="I37" s="16"/>
      <c r="J37" s="16"/>
      <c r="K37" s="17">
        <v>1</v>
      </c>
      <c r="L37" s="17">
        <v>1</v>
      </c>
      <c r="M37" s="17">
        <v>2</v>
      </c>
      <c r="N37" s="17">
        <v>2</v>
      </c>
      <c r="O37" s="17">
        <v>2</v>
      </c>
      <c r="P37" s="17">
        <v>2</v>
      </c>
      <c r="Q37" s="17"/>
      <c r="R37" s="17"/>
      <c r="S37" s="17"/>
      <c r="T37" s="17"/>
      <c r="U37" s="18">
        <v>5.8</v>
      </c>
      <c r="V37" s="18">
        <v>6.9</v>
      </c>
      <c r="W37" s="18">
        <v>6.6</v>
      </c>
      <c r="X37" s="18">
        <v>5.9</v>
      </c>
      <c r="Y37" s="18">
        <f>SUM(U37:X37)/4</f>
        <v>6.299999999999999</v>
      </c>
      <c r="Z37" s="19">
        <v>50</v>
      </c>
      <c r="AA37" s="20"/>
      <c r="AB37" s="20"/>
      <c r="AC37" s="20">
        <v>15</v>
      </c>
      <c r="AD37" s="20"/>
      <c r="AE37" s="20"/>
      <c r="AF37" s="20"/>
      <c r="AG37" s="20"/>
      <c r="AH37" s="45">
        <f>SUM(Z37:AG37)</f>
        <v>65</v>
      </c>
      <c r="AI37" s="20">
        <v>6.8</v>
      </c>
      <c r="AJ37" s="16"/>
      <c r="AK37" s="16"/>
      <c r="AL37" s="69" t="s">
        <v>652</v>
      </c>
      <c r="AM37" s="193" t="s">
        <v>458</v>
      </c>
      <c r="AN37" s="16"/>
      <c r="AO37" s="16"/>
      <c r="AP37" s="16"/>
      <c r="AQ37" s="16"/>
      <c r="AR37" s="16"/>
      <c r="AS37" s="16"/>
      <c r="AT37" s="16"/>
      <c r="AU37" s="252">
        <v>354107908</v>
      </c>
    </row>
    <row r="38" spans="1:52" ht="12.75">
      <c r="A38" s="152">
        <v>29</v>
      </c>
      <c r="B38" s="27" t="s">
        <v>1257</v>
      </c>
      <c r="C38" s="125" t="s">
        <v>1017</v>
      </c>
      <c r="D38" s="32">
        <v>38300</v>
      </c>
      <c r="E38" s="20" t="s">
        <v>467</v>
      </c>
      <c r="F38" s="16" t="s">
        <v>899</v>
      </c>
      <c r="G38" s="16"/>
      <c r="H38" s="16"/>
      <c r="I38" s="16"/>
      <c r="J38" s="16"/>
      <c r="K38" s="17">
        <v>1</v>
      </c>
      <c r="L38" s="17">
        <v>1</v>
      </c>
      <c r="M38" s="17" t="s">
        <v>534</v>
      </c>
      <c r="N38" s="17">
        <v>3</v>
      </c>
      <c r="O38" s="17"/>
      <c r="P38" s="17">
        <v>2</v>
      </c>
      <c r="Q38" s="17"/>
      <c r="R38" s="17"/>
      <c r="S38" s="17"/>
      <c r="T38" s="17"/>
      <c r="U38" s="18">
        <v>6.5</v>
      </c>
      <c r="V38" s="18">
        <v>5.5</v>
      </c>
      <c r="W38" s="18">
        <v>6.7</v>
      </c>
      <c r="X38" s="18">
        <v>6.6</v>
      </c>
      <c r="Y38" s="18">
        <f>SUM(U38:X38)/4</f>
        <v>6.324999999999999</v>
      </c>
      <c r="Z38" s="19">
        <v>50</v>
      </c>
      <c r="AA38" s="20"/>
      <c r="AB38" s="20"/>
      <c r="AC38" s="20">
        <v>15</v>
      </c>
      <c r="AD38" s="20"/>
      <c r="AE38" s="20"/>
      <c r="AF38" s="20"/>
      <c r="AG38" s="20"/>
      <c r="AH38" s="45">
        <f>SUM(Z38:AG38)</f>
        <v>65</v>
      </c>
      <c r="AI38" s="20">
        <v>6.5</v>
      </c>
      <c r="AJ38" s="16"/>
      <c r="AK38" s="16"/>
      <c r="AL38" s="16" t="s">
        <v>482</v>
      </c>
      <c r="AM38" s="193" t="s">
        <v>458</v>
      </c>
      <c r="AN38" s="16"/>
      <c r="AO38" s="16"/>
      <c r="AP38" s="16"/>
      <c r="AQ38" s="16"/>
      <c r="AR38" s="16"/>
      <c r="AS38" s="16"/>
      <c r="AT38" s="16"/>
      <c r="AU38" s="31" t="s">
        <v>283</v>
      </c>
      <c r="AW38" t="s">
        <v>43</v>
      </c>
      <c r="AX38" t="s">
        <v>583</v>
      </c>
      <c r="AY38" t="s">
        <v>936</v>
      </c>
      <c r="AZ38" s="31" t="s">
        <v>282</v>
      </c>
    </row>
    <row r="39" spans="1:53" ht="12.75">
      <c r="A39" s="152">
        <v>30</v>
      </c>
      <c r="B39" s="27" t="s">
        <v>1046</v>
      </c>
      <c r="C39" s="125" t="s">
        <v>957</v>
      </c>
      <c r="D39" s="32">
        <v>37542</v>
      </c>
      <c r="E39" s="20" t="s">
        <v>467</v>
      </c>
      <c r="F39" s="16" t="s">
        <v>1047</v>
      </c>
      <c r="G39" s="46" t="s">
        <v>690</v>
      </c>
      <c r="H39" s="16"/>
      <c r="I39" s="16"/>
      <c r="J39" s="16"/>
      <c r="K39" s="17">
        <v>1</v>
      </c>
      <c r="L39" s="17">
        <v>1</v>
      </c>
      <c r="M39" s="17">
        <v>2</v>
      </c>
      <c r="N39" s="17"/>
      <c r="O39" s="17">
        <v>1</v>
      </c>
      <c r="P39" s="17">
        <v>3</v>
      </c>
      <c r="Q39" s="17">
        <v>1</v>
      </c>
      <c r="R39" s="17">
        <v>2</v>
      </c>
      <c r="S39" s="17"/>
      <c r="T39" s="17"/>
      <c r="U39" s="18">
        <v>5.3</v>
      </c>
      <c r="V39" s="18">
        <v>6.2</v>
      </c>
      <c r="W39" s="18">
        <v>5</v>
      </c>
      <c r="X39" s="18">
        <v>5.7</v>
      </c>
      <c r="Y39" s="18">
        <f>SUM(U39:X39)/4</f>
        <v>5.55</v>
      </c>
      <c r="Z39" s="19">
        <v>45</v>
      </c>
      <c r="AA39" s="20"/>
      <c r="AB39" s="20"/>
      <c r="AC39" s="20">
        <v>15</v>
      </c>
      <c r="AD39" s="20"/>
      <c r="AE39" s="20"/>
      <c r="AF39" s="20"/>
      <c r="AG39" s="20"/>
      <c r="AH39" s="45">
        <f>SUM(Z39:AG39)</f>
        <v>60</v>
      </c>
      <c r="AI39" s="20">
        <v>6.6</v>
      </c>
      <c r="AJ39" s="16"/>
      <c r="AK39" s="16"/>
      <c r="AL39" s="16" t="s">
        <v>477</v>
      </c>
      <c r="AM39" s="193" t="s">
        <v>458</v>
      </c>
      <c r="AN39" s="16"/>
      <c r="AO39" s="16"/>
      <c r="AP39" s="16"/>
      <c r="AQ39" s="16"/>
      <c r="AR39" s="16"/>
      <c r="AS39" s="16"/>
      <c r="AT39" s="16"/>
      <c r="AU39" s="31" t="s">
        <v>1048</v>
      </c>
      <c r="AV39" t="s">
        <v>1049</v>
      </c>
      <c r="AW39" t="s">
        <v>1050</v>
      </c>
      <c r="AX39" t="s">
        <v>946</v>
      </c>
      <c r="AY39" t="s">
        <v>421</v>
      </c>
      <c r="AZ39" s="31" t="s">
        <v>1015</v>
      </c>
      <c r="BA39" t="s">
        <v>1052</v>
      </c>
    </row>
    <row r="40" spans="1:52" ht="12.75">
      <c r="A40" s="152">
        <v>31</v>
      </c>
      <c r="B40" s="27" t="s">
        <v>1809</v>
      </c>
      <c r="C40" s="28" t="s">
        <v>567</v>
      </c>
      <c r="D40" s="32">
        <v>38078</v>
      </c>
      <c r="E40" s="20" t="s">
        <v>467</v>
      </c>
      <c r="F40" s="16" t="s">
        <v>1810</v>
      </c>
      <c r="G40" s="16"/>
      <c r="H40" s="16"/>
      <c r="I40" s="16"/>
      <c r="J40" s="16"/>
      <c r="K40" s="17">
        <v>1</v>
      </c>
      <c r="L40" s="17">
        <v>1</v>
      </c>
      <c r="M40" s="17">
        <v>2</v>
      </c>
      <c r="N40" s="17">
        <v>7</v>
      </c>
      <c r="O40" s="17">
        <v>3</v>
      </c>
      <c r="P40" s="17">
        <v>2</v>
      </c>
      <c r="Q40" s="17"/>
      <c r="R40" s="17"/>
      <c r="S40" s="17"/>
      <c r="T40" s="17"/>
      <c r="U40" s="18">
        <v>5.3</v>
      </c>
      <c r="V40" s="18">
        <v>6.6</v>
      </c>
      <c r="W40" s="18">
        <v>5.5</v>
      </c>
      <c r="X40" s="18">
        <v>5</v>
      </c>
      <c r="Y40" s="18">
        <f>SUM(U40:X40)/4</f>
        <v>5.6</v>
      </c>
      <c r="Z40" s="19">
        <v>45</v>
      </c>
      <c r="AA40" s="20"/>
      <c r="AB40" s="20"/>
      <c r="AC40" s="20">
        <v>15</v>
      </c>
      <c r="AD40" s="20"/>
      <c r="AE40" s="20"/>
      <c r="AF40" s="20"/>
      <c r="AG40" s="20"/>
      <c r="AH40" s="45">
        <f>SUM(Z40:AG40)</f>
        <v>60</v>
      </c>
      <c r="AI40" s="20">
        <v>6.5</v>
      </c>
      <c r="AJ40" s="16"/>
      <c r="AK40" s="16"/>
      <c r="AL40" s="16" t="s">
        <v>477</v>
      </c>
      <c r="AM40" s="193" t="s">
        <v>458</v>
      </c>
      <c r="AN40" s="16"/>
      <c r="AO40" s="16"/>
      <c r="AP40" s="16"/>
      <c r="AQ40" s="16"/>
      <c r="AR40" s="16"/>
      <c r="AS40" s="16"/>
      <c r="AT40" s="16"/>
      <c r="AU40" s="31" t="s">
        <v>1811</v>
      </c>
      <c r="AV40" t="s">
        <v>1812</v>
      </c>
      <c r="AW40" t="s">
        <v>1813</v>
      </c>
      <c r="AX40" t="s">
        <v>1814</v>
      </c>
      <c r="AY40" t="s">
        <v>1815</v>
      </c>
      <c r="AZ40" s="31" t="s">
        <v>1692</v>
      </c>
    </row>
    <row r="41" spans="1:52" ht="12.75">
      <c r="A41" s="152">
        <v>32</v>
      </c>
      <c r="B41" s="27" t="s">
        <v>1821</v>
      </c>
      <c r="C41" s="28" t="s">
        <v>1822</v>
      </c>
      <c r="D41" s="32">
        <v>37954</v>
      </c>
      <c r="E41" s="20" t="s">
        <v>467</v>
      </c>
      <c r="F41" s="16" t="s">
        <v>1823</v>
      </c>
      <c r="G41" s="16"/>
      <c r="H41" s="16"/>
      <c r="I41" s="16"/>
      <c r="J41" s="16"/>
      <c r="K41" s="17">
        <v>1</v>
      </c>
      <c r="L41" s="17">
        <v>1</v>
      </c>
      <c r="M41" s="17">
        <v>2</v>
      </c>
      <c r="N41" s="17">
        <v>6</v>
      </c>
      <c r="O41" s="17">
        <v>2</v>
      </c>
      <c r="P41" s="17">
        <v>2</v>
      </c>
      <c r="Q41" s="17"/>
      <c r="R41" s="17"/>
      <c r="S41" s="17"/>
      <c r="T41" s="17"/>
      <c r="U41" s="18">
        <v>5.2</v>
      </c>
      <c r="V41" s="18">
        <v>5.6</v>
      </c>
      <c r="W41" s="18">
        <v>6.5</v>
      </c>
      <c r="X41" s="18">
        <v>4.6</v>
      </c>
      <c r="Y41" s="18">
        <f>SUM(U41:X41)/4</f>
        <v>5.475</v>
      </c>
      <c r="Z41" s="19">
        <v>45</v>
      </c>
      <c r="AA41" s="20"/>
      <c r="AB41" s="20"/>
      <c r="AC41" s="20">
        <v>15</v>
      </c>
      <c r="AD41" s="20"/>
      <c r="AE41" s="20"/>
      <c r="AF41" s="20"/>
      <c r="AG41" s="20"/>
      <c r="AH41" s="45">
        <f>SUM(Z41:AG41)</f>
        <v>60</v>
      </c>
      <c r="AI41" s="20">
        <v>6.5</v>
      </c>
      <c r="AJ41" s="16"/>
      <c r="AK41" s="16"/>
      <c r="AL41" s="16" t="s">
        <v>482</v>
      </c>
      <c r="AM41" s="193" t="s">
        <v>458</v>
      </c>
      <c r="AN41" s="16"/>
      <c r="AO41" s="16"/>
      <c r="AP41" s="16"/>
      <c r="AQ41" s="16"/>
      <c r="AR41" s="16"/>
      <c r="AS41" s="16"/>
      <c r="AT41" s="16"/>
      <c r="AU41" s="31" t="s">
        <v>1824</v>
      </c>
      <c r="AV41" t="s">
        <v>1825</v>
      </c>
      <c r="AW41" t="s">
        <v>1826</v>
      </c>
      <c r="AX41" t="s">
        <v>676</v>
      </c>
      <c r="AY41" t="s">
        <v>421</v>
      </c>
      <c r="AZ41" s="31" t="s">
        <v>1759</v>
      </c>
    </row>
    <row r="42" spans="1:52" ht="12.75">
      <c r="A42" s="152">
        <v>33</v>
      </c>
      <c r="B42" s="27" t="s">
        <v>1816</v>
      </c>
      <c r="C42" s="28" t="s">
        <v>1167</v>
      </c>
      <c r="D42" s="32">
        <v>37995</v>
      </c>
      <c r="E42" s="20" t="s">
        <v>467</v>
      </c>
      <c r="F42" s="16" t="s">
        <v>1817</v>
      </c>
      <c r="G42" s="16"/>
      <c r="H42" s="16"/>
      <c r="I42" s="16"/>
      <c r="J42" s="16"/>
      <c r="K42" s="17">
        <v>1</v>
      </c>
      <c r="L42" s="17">
        <v>1</v>
      </c>
      <c r="M42" s="17">
        <v>2</v>
      </c>
      <c r="N42" s="17">
        <v>6</v>
      </c>
      <c r="O42" s="17">
        <v>1</v>
      </c>
      <c r="P42" s="17">
        <v>2</v>
      </c>
      <c r="Q42" s="17"/>
      <c r="R42" s="17"/>
      <c r="S42" s="17"/>
      <c r="T42" s="17"/>
      <c r="U42" s="18">
        <v>4.9</v>
      </c>
      <c r="V42" s="18">
        <v>6.5</v>
      </c>
      <c r="W42" s="18">
        <v>5.4</v>
      </c>
      <c r="X42" s="18">
        <v>5</v>
      </c>
      <c r="Y42" s="18">
        <f>SUM(U42:X42)/4</f>
        <v>5.45</v>
      </c>
      <c r="Z42" s="19">
        <v>45</v>
      </c>
      <c r="AA42" s="20"/>
      <c r="AB42" s="20"/>
      <c r="AC42" s="20">
        <v>15</v>
      </c>
      <c r="AD42" s="20"/>
      <c r="AE42" s="20"/>
      <c r="AF42" s="20"/>
      <c r="AG42" s="20"/>
      <c r="AH42" s="45">
        <f>SUM(Z42:AG42)</f>
        <v>60</v>
      </c>
      <c r="AI42" s="20">
        <v>6.5</v>
      </c>
      <c r="AJ42" s="16"/>
      <c r="AK42" s="16"/>
      <c r="AL42" s="16" t="s">
        <v>477</v>
      </c>
      <c r="AM42" s="193" t="s">
        <v>458</v>
      </c>
      <c r="AN42" s="16"/>
      <c r="AO42" s="16"/>
      <c r="AP42" s="16"/>
      <c r="AQ42" s="16"/>
      <c r="AR42" s="16"/>
      <c r="AS42" s="16"/>
      <c r="AT42" s="16"/>
      <c r="AU42" s="31" t="s">
        <v>1818</v>
      </c>
      <c r="AV42" t="s">
        <v>1819</v>
      </c>
      <c r="AW42" t="s">
        <v>1820</v>
      </c>
      <c r="AX42" t="s">
        <v>1814</v>
      </c>
      <c r="AY42" t="s">
        <v>421</v>
      </c>
      <c r="AZ42" s="31" t="s">
        <v>1759</v>
      </c>
    </row>
    <row r="43" spans="1:52" ht="12.75">
      <c r="A43" s="152">
        <v>34</v>
      </c>
      <c r="B43" s="27" t="s">
        <v>635</v>
      </c>
      <c r="C43" s="125" t="s">
        <v>636</v>
      </c>
      <c r="D43" s="32" t="s">
        <v>637</v>
      </c>
      <c r="E43" s="20" t="s">
        <v>467</v>
      </c>
      <c r="F43" s="16" t="s">
        <v>638</v>
      </c>
      <c r="G43" s="46" t="s">
        <v>690</v>
      </c>
      <c r="H43" s="16"/>
      <c r="I43" s="16"/>
      <c r="J43" s="16"/>
      <c r="K43" s="17">
        <v>1</v>
      </c>
      <c r="L43" s="17">
        <v>1</v>
      </c>
      <c r="M43" s="17">
        <v>2</v>
      </c>
      <c r="N43" s="17">
        <v>6</v>
      </c>
      <c r="O43" s="17">
        <v>2</v>
      </c>
      <c r="P43" s="17">
        <v>2</v>
      </c>
      <c r="Q43" s="17"/>
      <c r="R43" s="17">
        <v>2</v>
      </c>
      <c r="S43" s="17"/>
      <c r="T43" s="17"/>
      <c r="U43" s="18">
        <v>5.3</v>
      </c>
      <c r="V43" s="18">
        <v>5.2</v>
      </c>
      <c r="W43" s="18">
        <v>5.4</v>
      </c>
      <c r="X43" s="18">
        <v>5.3</v>
      </c>
      <c r="Y43" s="18">
        <f>SUM(U43:X43)/4</f>
        <v>5.3</v>
      </c>
      <c r="Z43" s="19">
        <v>45</v>
      </c>
      <c r="AA43" s="20"/>
      <c r="AB43" s="20"/>
      <c r="AC43" s="20">
        <v>15</v>
      </c>
      <c r="AD43" s="20"/>
      <c r="AE43" s="20"/>
      <c r="AF43" s="20"/>
      <c r="AG43" s="20"/>
      <c r="AH43" s="45">
        <f>SUM(Z43:AG43)</f>
        <v>60</v>
      </c>
      <c r="AI43" s="20">
        <v>6.1</v>
      </c>
      <c r="AJ43" s="16" t="s">
        <v>570</v>
      </c>
      <c r="AK43" s="16"/>
      <c r="AL43" s="16" t="s">
        <v>477</v>
      </c>
      <c r="AM43" s="193" t="s">
        <v>458</v>
      </c>
      <c r="AN43" s="16"/>
      <c r="AO43" s="16"/>
      <c r="AP43" s="16"/>
      <c r="AQ43" s="16"/>
      <c r="AR43" s="16"/>
      <c r="AS43" s="16"/>
      <c r="AT43" s="16"/>
      <c r="AU43" s="31" t="s">
        <v>639</v>
      </c>
      <c r="AW43" t="s">
        <v>640</v>
      </c>
      <c r="AX43" t="s">
        <v>492</v>
      </c>
      <c r="AY43" t="s">
        <v>421</v>
      </c>
      <c r="AZ43" s="31" t="s">
        <v>573</v>
      </c>
    </row>
    <row r="44" spans="1:52" ht="12.75">
      <c r="A44" s="152">
        <v>35</v>
      </c>
      <c r="B44" s="27" t="s">
        <v>197</v>
      </c>
      <c r="C44" s="125" t="s">
        <v>222</v>
      </c>
      <c r="D44" s="32">
        <v>38052</v>
      </c>
      <c r="E44" s="20" t="s">
        <v>467</v>
      </c>
      <c r="F44" s="16" t="s">
        <v>198</v>
      </c>
      <c r="G44" s="46" t="s">
        <v>690</v>
      </c>
      <c r="H44" s="16"/>
      <c r="I44" s="16"/>
      <c r="J44" s="16"/>
      <c r="K44" s="17">
        <v>1</v>
      </c>
      <c r="L44" s="17">
        <v>1</v>
      </c>
      <c r="M44" s="17">
        <v>2</v>
      </c>
      <c r="N44" s="17">
        <v>6</v>
      </c>
      <c r="O44" s="17">
        <v>2</v>
      </c>
      <c r="P44" s="17">
        <v>2</v>
      </c>
      <c r="Q44" s="17"/>
      <c r="R44" s="17"/>
      <c r="S44" s="17"/>
      <c r="T44" s="17"/>
      <c r="U44" s="18">
        <v>5.2</v>
      </c>
      <c r="V44" s="18">
        <v>5.6</v>
      </c>
      <c r="W44" s="18">
        <v>5.7</v>
      </c>
      <c r="X44" s="18">
        <v>5.6</v>
      </c>
      <c r="Y44" s="18">
        <f>SUM(U44:X44)/4</f>
        <v>5.525</v>
      </c>
      <c r="Z44" s="19">
        <v>45</v>
      </c>
      <c r="AA44" s="20"/>
      <c r="AB44" s="20"/>
      <c r="AC44" s="20">
        <v>15</v>
      </c>
      <c r="AD44" s="20"/>
      <c r="AE44" s="20"/>
      <c r="AF44" s="20"/>
      <c r="AG44" s="20"/>
      <c r="AH44" s="45">
        <f>SUM(Z44:AG44)</f>
        <v>60</v>
      </c>
      <c r="AI44" s="20">
        <v>5.9</v>
      </c>
      <c r="AJ44" s="16"/>
      <c r="AK44" s="16"/>
      <c r="AL44" s="16" t="s">
        <v>477</v>
      </c>
      <c r="AM44" s="193" t="s">
        <v>458</v>
      </c>
      <c r="AN44" s="16"/>
      <c r="AO44" s="16"/>
      <c r="AP44" s="16"/>
      <c r="AQ44" s="16"/>
      <c r="AR44" s="16"/>
      <c r="AS44" s="16"/>
      <c r="AT44" s="16"/>
      <c r="AU44" s="31" t="s">
        <v>199</v>
      </c>
      <c r="AV44" t="s">
        <v>200</v>
      </c>
      <c r="AW44" t="s">
        <v>201</v>
      </c>
      <c r="AX44" t="s">
        <v>604</v>
      </c>
      <c r="AY44" t="s">
        <v>421</v>
      </c>
      <c r="AZ44" s="31" t="s">
        <v>399</v>
      </c>
    </row>
    <row r="45" spans="1:52" ht="12.75">
      <c r="A45" s="152">
        <v>36</v>
      </c>
      <c r="B45" s="27" t="s">
        <v>1827</v>
      </c>
      <c r="C45" s="28" t="s">
        <v>636</v>
      </c>
      <c r="D45" s="32">
        <v>37978</v>
      </c>
      <c r="E45" s="20" t="s">
        <v>467</v>
      </c>
      <c r="F45" s="16" t="s">
        <v>1828</v>
      </c>
      <c r="G45" s="16"/>
      <c r="H45" s="16"/>
      <c r="I45" s="16"/>
      <c r="J45" s="16"/>
      <c r="K45" s="17">
        <v>1</v>
      </c>
      <c r="L45" s="17">
        <v>1</v>
      </c>
      <c r="M45" s="17">
        <v>2</v>
      </c>
      <c r="N45" s="17">
        <v>9</v>
      </c>
      <c r="O45" s="17">
        <v>2</v>
      </c>
      <c r="P45" s="17">
        <v>2</v>
      </c>
      <c r="Q45" s="17"/>
      <c r="R45" s="17"/>
      <c r="S45" s="17"/>
      <c r="T45" s="17"/>
      <c r="U45" s="18">
        <v>4.3</v>
      </c>
      <c r="V45" s="18">
        <v>5.3</v>
      </c>
      <c r="W45" s="18">
        <v>5.8</v>
      </c>
      <c r="X45" s="18">
        <v>5.5</v>
      </c>
      <c r="Y45" s="18">
        <f>SUM(U45:X45)/4</f>
        <v>5.225</v>
      </c>
      <c r="Z45" s="19">
        <v>45</v>
      </c>
      <c r="AA45" s="20"/>
      <c r="AB45" s="20"/>
      <c r="AC45" s="20">
        <v>15</v>
      </c>
      <c r="AD45" s="20"/>
      <c r="AE45" s="20"/>
      <c r="AF45" s="20"/>
      <c r="AG45" s="20"/>
      <c r="AH45" s="45">
        <f>SUM(Z45:AG45)</f>
        <v>60</v>
      </c>
      <c r="AI45" s="20">
        <v>5.9</v>
      </c>
      <c r="AJ45" s="16"/>
      <c r="AK45" s="16"/>
      <c r="AL45" s="16" t="s">
        <v>477</v>
      </c>
      <c r="AM45" s="193" t="s">
        <v>458</v>
      </c>
      <c r="AN45" s="16"/>
      <c r="AO45" s="16"/>
      <c r="AP45" s="16"/>
      <c r="AQ45" s="16"/>
      <c r="AR45" s="16"/>
      <c r="AS45" s="16"/>
      <c r="AT45" s="16"/>
      <c r="AU45" s="31" t="s">
        <v>1829</v>
      </c>
      <c r="AV45" t="s">
        <v>1830</v>
      </c>
      <c r="AW45" t="s">
        <v>1831</v>
      </c>
      <c r="AX45" t="s">
        <v>676</v>
      </c>
      <c r="AY45" t="s">
        <v>421</v>
      </c>
      <c r="AZ45" s="31" t="s">
        <v>1778</v>
      </c>
    </row>
    <row r="46" spans="1:52" ht="12.75">
      <c r="A46" s="152">
        <v>37</v>
      </c>
      <c r="B46" s="27" t="s">
        <v>963</v>
      </c>
      <c r="C46" s="125" t="s">
        <v>964</v>
      </c>
      <c r="D46" s="32">
        <v>38174</v>
      </c>
      <c r="E46" s="20" t="s">
        <v>467</v>
      </c>
      <c r="F46" s="16" t="s">
        <v>965</v>
      </c>
      <c r="G46" s="16"/>
      <c r="H46" s="16"/>
      <c r="I46" s="16"/>
      <c r="J46" s="16"/>
      <c r="K46" s="17">
        <v>1</v>
      </c>
      <c r="L46" s="17">
        <v>1</v>
      </c>
      <c r="M46" s="17">
        <v>2</v>
      </c>
      <c r="N46" s="17">
        <v>6</v>
      </c>
      <c r="O46" s="17">
        <v>2</v>
      </c>
      <c r="P46" s="17">
        <v>2</v>
      </c>
      <c r="Q46" s="17"/>
      <c r="R46" s="17"/>
      <c r="S46" s="17"/>
      <c r="T46" s="17"/>
      <c r="U46" s="18">
        <v>5.1</v>
      </c>
      <c r="V46" s="18">
        <v>5.2</v>
      </c>
      <c r="W46" s="18">
        <v>6.2</v>
      </c>
      <c r="X46" s="18">
        <v>4.4</v>
      </c>
      <c r="Y46" s="18">
        <f>SUM(U46:X46)/4</f>
        <v>5.225</v>
      </c>
      <c r="Z46" s="19">
        <v>45</v>
      </c>
      <c r="AA46" s="20"/>
      <c r="AB46" s="20"/>
      <c r="AC46" s="20">
        <v>15</v>
      </c>
      <c r="AD46" s="20"/>
      <c r="AE46" s="20"/>
      <c r="AF46" s="20"/>
      <c r="AG46" s="20"/>
      <c r="AH46" s="45">
        <f>SUM(Z46:AG46)</f>
        <v>60</v>
      </c>
      <c r="AI46" s="20">
        <v>5.8</v>
      </c>
      <c r="AJ46" s="16"/>
      <c r="AK46" s="16"/>
      <c r="AL46" s="16" t="s">
        <v>477</v>
      </c>
      <c r="AM46" s="193" t="s">
        <v>458</v>
      </c>
      <c r="AN46" s="16"/>
      <c r="AO46" s="16"/>
      <c r="AP46" s="16"/>
      <c r="AQ46" s="16"/>
      <c r="AR46" s="16"/>
      <c r="AS46" s="16"/>
      <c r="AT46" s="16"/>
      <c r="AU46" s="252">
        <v>852294702</v>
      </c>
      <c r="AV46" t="s">
        <v>966</v>
      </c>
      <c r="AW46" t="s">
        <v>967</v>
      </c>
      <c r="AX46" t="s">
        <v>676</v>
      </c>
      <c r="AY46" t="s">
        <v>968</v>
      </c>
      <c r="AZ46" s="31" t="s">
        <v>969</v>
      </c>
    </row>
    <row r="47" spans="1:52" s="94" customFormat="1" ht="12.75">
      <c r="A47" s="107"/>
      <c r="B47" s="95" t="s">
        <v>1576</v>
      </c>
      <c r="C47" s="87"/>
      <c r="D47" s="88"/>
      <c r="E47" s="85"/>
      <c r="F47" s="89"/>
      <c r="G47" s="89"/>
      <c r="H47" s="89"/>
      <c r="I47" s="89"/>
      <c r="J47" s="89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1"/>
      <c r="V47" s="91"/>
      <c r="W47" s="91"/>
      <c r="X47" s="91"/>
      <c r="Y47" s="91"/>
      <c r="Z47" s="92"/>
      <c r="AA47" s="85"/>
      <c r="AB47" s="85"/>
      <c r="AC47" s="85"/>
      <c r="AD47" s="85"/>
      <c r="AE47" s="85"/>
      <c r="AF47" s="85"/>
      <c r="AG47" s="85"/>
      <c r="AH47" s="108"/>
      <c r="AI47" s="85"/>
      <c r="AJ47" s="89"/>
      <c r="AK47" s="89"/>
      <c r="AL47" s="89"/>
      <c r="AM47" s="193"/>
      <c r="AN47" s="89"/>
      <c r="AO47" s="89"/>
      <c r="AP47" s="89"/>
      <c r="AQ47" s="89"/>
      <c r="AR47" s="89"/>
      <c r="AS47" s="89"/>
      <c r="AT47" s="89"/>
      <c r="AZ47" s="93"/>
    </row>
    <row r="48" spans="1:53" s="63" customFormat="1" ht="12.75">
      <c r="A48" s="54">
        <v>38</v>
      </c>
      <c r="B48" s="55" t="s">
        <v>185</v>
      </c>
      <c r="C48" s="56" t="s">
        <v>1130</v>
      </c>
      <c r="D48" s="57">
        <v>43557</v>
      </c>
      <c r="E48" s="54" t="s">
        <v>467</v>
      </c>
      <c r="F48" s="58" t="s">
        <v>186</v>
      </c>
      <c r="G48" s="59" t="s">
        <v>690</v>
      </c>
      <c r="H48" s="58"/>
      <c r="I48" s="58"/>
      <c r="J48" s="58"/>
      <c r="K48" s="54">
        <v>1</v>
      </c>
      <c r="L48" s="54">
        <v>1</v>
      </c>
      <c r="M48" s="54">
        <v>1</v>
      </c>
      <c r="N48" s="54"/>
      <c r="O48" s="54">
        <v>1</v>
      </c>
      <c r="P48" s="54">
        <v>1</v>
      </c>
      <c r="Q48" s="54"/>
      <c r="R48" s="54"/>
      <c r="S48" s="54"/>
      <c r="T48" s="54"/>
      <c r="U48" s="60">
        <v>4.7</v>
      </c>
      <c r="V48" s="60">
        <v>4.4</v>
      </c>
      <c r="W48" s="60">
        <v>4.2</v>
      </c>
      <c r="X48" s="60">
        <v>5.5</v>
      </c>
      <c r="Y48" s="60">
        <f>SUM(U48:X48)/4</f>
        <v>4.7</v>
      </c>
      <c r="Z48" s="61">
        <v>40</v>
      </c>
      <c r="AA48" s="54"/>
      <c r="AB48" s="54"/>
      <c r="AC48" s="54">
        <v>15</v>
      </c>
      <c r="AD48" s="54"/>
      <c r="AE48" s="54"/>
      <c r="AF48" s="54"/>
      <c r="AG48" s="54"/>
      <c r="AH48" s="61">
        <f>SUM(Z48:AG48)</f>
        <v>55</v>
      </c>
      <c r="AI48" s="54">
        <v>5.5</v>
      </c>
      <c r="AJ48" s="58" t="s">
        <v>187</v>
      </c>
      <c r="AK48" s="58" t="s">
        <v>188</v>
      </c>
      <c r="AL48" s="58" t="s">
        <v>652</v>
      </c>
      <c r="AM48" s="193" t="s">
        <v>458</v>
      </c>
      <c r="AN48" s="58" t="str">
        <f>AJ48</f>
        <v>KT</v>
      </c>
      <c r="AO48" s="105" t="s">
        <v>1573</v>
      </c>
      <c r="AP48" s="58"/>
      <c r="AQ48" s="58"/>
      <c r="AR48" s="58"/>
      <c r="AS48" s="58"/>
      <c r="AT48" s="58"/>
      <c r="AU48" s="58"/>
      <c r="AV48" s="65" t="s">
        <v>189</v>
      </c>
      <c r="AW48" s="63" t="s">
        <v>190</v>
      </c>
      <c r="AX48" s="63" t="s">
        <v>191</v>
      </c>
      <c r="AY48" s="63" t="s">
        <v>192</v>
      </c>
      <c r="AZ48" s="63" t="s">
        <v>928</v>
      </c>
      <c r="BA48" s="65" t="s">
        <v>193</v>
      </c>
    </row>
    <row r="49" spans="1:52" s="240" customFormat="1" ht="12.75">
      <c r="A49" s="231"/>
      <c r="B49" s="232" t="s">
        <v>1914</v>
      </c>
      <c r="C49" s="233"/>
      <c r="D49" s="234"/>
      <c r="E49" s="235"/>
      <c r="F49" s="236"/>
      <c r="G49" s="236"/>
      <c r="H49" s="236"/>
      <c r="I49" s="236"/>
      <c r="J49" s="236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7"/>
      <c r="V49" s="237"/>
      <c r="W49" s="237"/>
      <c r="X49" s="237"/>
      <c r="Y49" s="237">
        <f>SUM(U49:X49)/4</f>
        <v>0</v>
      </c>
      <c r="Z49" s="238"/>
      <c r="AA49" s="235"/>
      <c r="AB49" s="235"/>
      <c r="AC49" s="235"/>
      <c r="AD49" s="235"/>
      <c r="AE49" s="235"/>
      <c r="AF49" s="235"/>
      <c r="AG49" s="235"/>
      <c r="AH49" s="238">
        <f>SUM(Z49:AG49)</f>
        <v>0</v>
      </c>
      <c r="AI49" s="235"/>
      <c r="AJ49" s="236"/>
      <c r="AK49" s="236"/>
      <c r="AL49" s="236"/>
      <c r="AM49" s="193"/>
      <c r="AN49" s="236"/>
      <c r="AO49" s="236"/>
      <c r="AP49" s="236"/>
      <c r="AQ49" s="236"/>
      <c r="AR49" s="236"/>
      <c r="AS49" s="236"/>
      <c r="AT49" s="236"/>
      <c r="AU49" s="239"/>
      <c r="AZ49" s="239"/>
    </row>
    <row r="50" spans="1:52" ht="12.75">
      <c r="A50" s="152">
        <v>39</v>
      </c>
      <c r="B50" s="27" t="s">
        <v>1907</v>
      </c>
      <c r="C50" s="28" t="s">
        <v>1175</v>
      </c>
      <c r="D50" s="32">
        <v>35267</v>
      </c>
      <c r="E50" s="20" t="s">
        <v>467</v>
      </c>
      <c r="F50" s="16" t="s">
        <v>1908</v>
      </c>
      <c r="G50" s="16"/>
      <c r="H50" s="16"/>
      <c r="I50" s="16"/>
      <c r="J50" s="16"/>
      <c r="K50" s="17">
        <v>1</v>
      </c>
      <c r="L50" s="17">
        <v>1</v>
      </c>
      <c r="M50" s="17">
        <v>1</v>
      </c>
      <c r="N50" s="17">
        <v>7</v>
      </c>
      <c r="O50" s="17">
        <v>1</v>
      </c>
      <c r="P50" s="17">
        <v>1</v>
      </c>
      <c r="Q50" s="17"/>
      <c r="R50" s="17"/>
      <c r="S50" s="17"/>
      <c r="T50" s="17"/>
      <c r="U50" s="18">
        <v>5.7</v>
      </c>
      <c r="V50" s="18">
        <v>6.8</v>
      </c>
      <c r="W50" s="18">
        <v>6.5</v>
      </c>
      <c r="X50" s="18">
        <v>6.2</v>
      </c>
      <c r="Y50" s="18">
        <f>SUM(U50:X50)/4</f>
        <v>6.3</v>
      </c>
      <c r="Z50" s="19">
        <v>50</v>
      </c>
      <c r="AA50" s="20"/>
      <c r="AB50" s="20"/>
      <c r="AC50" s="20">
        <v>15</v>
      </c>
      <c r="AD50" s="20"/>
      <c r="AE50" s="20"/>
      <c r="AF50" s="20"/>
      <c r="AG50" s="20"/>
      <c r="AH50" s="45">
        <f>SUM(Z50:AG50)</f>
        <v>65</v>
      </c>
      <c r="AI50" s="20">
        <v>6.9</v>
      </c>
      <c r="AJ50" s="16"/>
      <c r="AK50" s="16"/>
      <c r="AL50" s="16" t="s">
        <v>482</v>
      </c>
      <c r="AM50" s="193" t="s">
        <v>458</v>
      </c>
      <c r="AN50" s="16"/>
      <c r="AO50" s="16"/>
      <c r="AP50" s="16"/>
      <c r="AQ50" s="16"/>
      <c r="AR50" s="16"/>
      <c r="AS50" s="16"/>
      <c r="AT50" s="16"/>
      <c r="AU50" s="31" t="s">
        <v>1909</v>
      </c>
      <c r="AV50" t="s">
        <v>1910</v>
      </c>
      <c r="AW50" t="s">
        <v>1911</v>
      </c>
      <c r="AX50" t="s">
        <v>1912</v>
      </c>
      <c r="AY50" t="s">
        <v>1913</v>
      </c>
      <c r="AZ50" s="31" t="s">
        <v>1868</v>
      </c>
    </row>
    <row r="51" spans="1:52" ht="12.75">
      <c r="A51" s="152">
        <v>40</v>
      </c>
      <c r="B51" s="27" t="s">
        <v>1902</v>
      </c>
      <c r="C51" s="28" t="s">
        <v>9</v>
      </c>
      <c r="D51" s="32">
        <v>36987</v>
      </c>
      <c r="E51" s="20" t="s">
        <v>467</v>
      </c>
      <c r="F51" s="16" t="s">
        <v>1903</v>
      </c>
      <c r="G51" s="16"/>
      <c r="H51" s="16"/>
      <c r="I51" s="16"/>
      <c r="J51" s="16"/>
      <c r="K51" s="17">
        <v>1</v>
      </c>
      <c r="L51" s="17">
        <v>1</v>
      </c>
      <c r="M51" s="17" t="s">
        <v>481</v>
      </c>
      <c r="N51" s="17">
        <v>6</v>
      </c>
      <c r="O51" s="17" t="s">
        <v>481</v>
      </c>
      <c r="P51" s="17">
        <v>2</v>
      </c>
      <c r="Q51" s="17"/>
      <c r="R51" s="17"/>
      <c r="S51" s="17"/>
      <c r="T51" s="17"/>
      <c r="U51" s="18">
        <v>6.6</v>
      </c>
      <c r="V51" s="18">
        <v>6.3</v>
      </c>
      <c r="W51" s="18">
        <v>6.6</v>
      </c>
      <c r="X51" s="18">
        <v>6.1</v>
      </c>
      <c r="Y51" s="18">
        <f>SUM(U51:X51)/4</f>
        <v>6.4</v>
      </c>
      <c r="Z51" s="19">
        <v>50</v>
      </c>
      <c r="AA51" s="20"/>
      <c r="AB51" s="20"/>
      <c r="AC51" s="20">
        <v>15</v>
      </c>
      <c r="AD51" s="20"/>
      <c r="AE51" s="20"/>
      <c r="AF51" s="20"/>
      <c r="AG51" s="20"/>
      <c r="AH51" s="45">
        <f>SUM(Z51:AG51)</f>
        <v>65</v>
      </c>
      <c r="AI51" s="20">
        <v>6.5</v>
      </c>
      <c r="AJ51" s="16"/>
      <c r="AK51" s="16"/>
      <c r="AL51" s="16" t="s">
        <v>477</v>
      </c>
      <c r="AM51" s="193" t="s">
        <v>458</v>
      </c>
      <c r="AN51" s="16"/>
      <c r="AO51" s="16"/>
      <c r="AP51" s="16"/>
      <c r="AQ51" s="16"/>
      <c r="AR51" s="16"/>
      <c r="AS51" s="16"/>
      <c r="AT51" s="16"/>
      <c r="AU51" s="31" t="s">
        <v>1904</v>
      </c>
      <c r="AV51" t="s">
        <v>1905</v>
      </c>
      <c r="AW51" t="s">
        <v>1906</v>
      </c>
      <c r="AX51" t="s">
        <v>713</v>
      </c>
      <c r="AY51" t="s">
        <v>1874</v>
      </c>
      <c r="AZ51" s="31" t="s">
        <v>1705</v>
      </c>
    </row>
    <row r="52" spans="1:52" ht="12.75">
      <c r="A52" s="152">
        <v>41</v>
      </c>
      <c r="B52" s="27" t="s">
        <v>2011</v>
      </c>
      <c r="C52" s="28" t="s">
        <v>1175</v>
      </c>
      <c r="D52" s="20" t="s">
        <v>2012</v>
      </c>
      <c r="E52" s="20" t="s">
        <v>467</v>
      </c>
      <c r="F52" s="16" t="s">
        <v>2013</v>
      </c>
      <c r="G52" s="16"/>
      <c r="H52" s="16"/>
      <c r="I52" s="16"/>
      <c r="J52" s="16"/>
      <c r="K52" s="17">
        <v>1</v>
      </c>
      <c r="L52" s="17">
        <v>1</v>
      </c>
      <c r="M52" s="17">
        <v>2</v>
      </c>
      <c r="N52" s="17">
        <v>2</v>
      </c>
      <c r="O52" s="17">
        <v>1</v>
      </c>
      <c r="P52" s="17">
        <v>2</v>
      </c>
      <c r="Q52" s="17"/>
      <c r="R52" s="17"/>
      <c r="S52" s="17"/>
      <c r="T52" s="17"/>
      <c r="U52" s="18">
        <v>5.8</v>
      </c>
      <c r="V52" s="18">
        <v>8.2</v>
      </c>
      <c r="W52" s="18">
        <v>8.7</v>
      </c>
      <c r="X52" s="18">
        <v>3.8</v>
      </c>
      <c r="Y52" s="18">
        <f>SUM(U52:X52)/4</f>
        <v>6.625</v>
      </c>
      <c r="Z52" s="19">
        <v>50</v>
      </c>
      <c r="AA52" s="20"/>
      <c r="AB52" s="20"/>
      <c r="AC52" s="20">
        <v>15</v>
      </c>
      <c r="AD52" s="20"/>
      <c r="AE52" s="20"/>
      <c r="AF52" s="20"/>
      <c r="AG52" s="20"/>
      <c r="AH52" s="45">
        <f>SUM(Z52:AG52)</f>
        <v>65</v>
      </c>
      <c r="AI52" s="20">
        <v>6.4</v>
      </c>
      <c r="AJ52" s="16"/>
      <c r="AK52" s="16"/>
      <c r="AL52" s="16" t="s">
        <v>482</v>
      </c>
      <c r="AM52" s="193" t="s">
        <v>458</v>
      </c>
      <c r="AN52" s="16"/>
      <c r="AO52" s="16"/>
      <c r="AP52" s="16"/>
      <c r="AQ52" s="16"/>
      <c r="AR52" s="16"/>
      <c r="AS52" s="16"/>
      <c r="AT52" s="16"/>
      <c r="AU52" s="31" t="s">
        <v>2014</v>
      </c>
      <c r="AV52" t="s">
        <v>2015</v>
      </c>
      <c r="AW52" t="s">
        <v>2016</v>
      </c>
      <c r="AX52" t="s">
        <v>0</v>
      </c>
      <c r="AY52" t="s">
        <v>421</v>
      </c>
      <c r="AZ52" s="31" t="s">
        <v>1984</v>
      </c>
    </row>
    <row r="53" spans="1:52" ht="12.75">
      <c r="A53" s="84"/>
      <c r="B53" s="39"/>
      <c r="C53" s="40"/>
      <c r="D53" s="50"/>
      <c r="E53" s="38"/>
      <c r="F53" s="41"/>
      <c r="G53" s="41"/>
      <c r="H53" s="41"/>
      <c r="I53" s="41"/>
      <c r="J53" s="41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3"/>
      <c r="V53" s="43"/>
      <c r="W53" s="43"/>
      <c r="X53" s="43"/>
      <c r="Y53" s="43"/>
      <c r="Z53" s="44"/>
      <c r="AA53" s="38"/>
      <c r="AB53" s="38"/>
      <c r="AC53" s="38"/>
      <c r="AD53" s="38"/>
      <c r="AE53" s="38"/>
      <c r="AF53" s="38"/>
      <c r="AG53" s="38"/>
      <c r="AH53" s="52"/>
      <c r="AI53" s="38"/>
      <c r="AJ53" s="41"/>
      <c r="AK53" s="41"/>
      <c r="AL53" s="41"/>
      <c r="AM53" s="106"/>
      <c r="AN53" s="41"/>
      <c r="AO53" s="41"/>
      <c r="AP53" s="41"/>
      <c r="AQ53" s="41"/>
      <c r="AR53" s="41"/>
      <c r="AS53" s="41"/>
      <c r="AT53" s="41"/>
      <c r="AU53" s="31" t="s">
        <v>873</v>
      </c>
      <c r="AV53" t="s">
        <v>871</v>
      </c>
      <c r="AW53" t="s">
        <v>872</v>
      </c>
      <c r="AX53" t="s">
        <v>859</v>
      </c>
      <c r="AY53" t="s">
        <v>860</v>
      </c>
      <c r="AZ53" t="s">
        <v>734</v>
      </c>
    </row>
    <row r="54" spans="1:46" ht="12.75">
      <c r="A54" s="25"/>
      <c r="B54" s="29"/>
      <c r="C54" s="30"/>
      <c r="D54" s="25"/>
      <c r="E54" s="25"/>
      <c r="F54" s="21"/>
      <c r="G54" s="21"/>
      <c r="H54" s="21"/>
      <c r="I54" s="21"/>
      <c r="J54" s="21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3"/>
      <c r="V54" s="23"/>
      <c r="W54" s="23"/>
      <c r="X54" s="23"/>
      <c r="Y54" s="23"/>
      <c r="Z54" s="24"/>
      <c r="AA54" s="25"/>
      <c r="AB54" s="25"/>
      <c r="AC54" s="25"/>
      <c r="AD54" s="25"/>
      <c r="AE54" s="25"/>
      <c r="AF54" s="25"/>
      <c r="AG54" s="25"/>
      <c r="AH54" s="53"/>
      <c r="AI54" s="25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ht="12.75"/>
    <row r="56" ht="12.75">
      <c r="D56" s="7" t="s">
        <v>1575</v>
      </c>
    </row>
    <row r="57" spans="6:7" ht="12.75">
      <c r="F57" s="71" t="s">
        <v>1970</v>
      </c>
      <c r="G57">
        <v>8</v>
      </c>
    </row>
  </sheetData>
  <sheetProtection/>
  <mergeCells count="27">
    <mergeCell ref="AM7:AN7"/>
    <mergeCell ref="AO7:AS7"/>
    <mergeCell ref="AT7:AT9"/>
    <mergeCell ref="AM8:AM9"/>
    <mergeCell ref="AN8:AN9"/>
    <mergeCell ref="AO8:AP8"/>
    <mergeCell ref="AQ8:AS8"/>
    <mergeCell ref="AF7:AG8"/>
    <mergeCell ref="AH7:AH9"/>
    <mergeCell ref="AI7:AI9"/>
    <mergeCell ref="AJ7:AJ9"/>
    <mergeCell ref="AK7:AK9"/>
    <mergeCell ref="AL7:AL9"/>
    <mergeCell ref="K7:T8"/>
    <mergeCell ref="U7:X8"/>
    <mergeCell ref="Y7:Y9"/>
    <mergeCell ref="Z7:Z9"/>
    <mergeCell ref="AA7:AB8"/>
    <mergeCell ref="AC7:AE8"/>
    <mergeCell ref="A4:J4"/>
    <mergeCell ref="A5:J5"/>
    <mergeCell ref="A7:A9"/>
    <mergeCell ref="B7:C9"/>
    <mergeCell ref="D7:D9"/>
    <mergeCell ref="E7:E9"/>
    <mergeCell ref="F7:F9"/>
    <mergeCell ref="G7:J8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A86"/>
  <sheetViews>
    <sheetView tabSelected="1" zoomScalePageLayoutView="0" workbookViewId="0" topLeftCell="A1">
      <pane xSplit="6" ySplit="9" topLeftCell="G61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F63" sqref="F63"/>
    </sheetView>
  </sheetViews>
  <sheetFormatPr defaultColWidth="9.33203125" defaultRowHeight="12.75"/>
  <cols>
    <col min="1" max="1" width="4.33203125" style="5" customWidth="1"/>
    <col min="2" max="2" width="13.33203125" style="0" customWidth="1"/>
    <col min="4" max="4" width="10.5" style="5" bestFit="1" customWidth="1"/>
    <col min="5" max="5" width="9.33203125" style="5" customWidth="1"/>
    <col min="6" max="6" width="45.83203125" style="0" customWidth="1"/>
    <col min="7" max="10" width="5.33203125" style="0" customWidth="1"/>
    <col min="11" max="20" width="3.5" style="7" customWidth="1"/>
    <col min="21" max="25" width="3.5" style="8" customWidth="1"/>
    <col min="26" max="26" width="4.5" style="10" customWidth="1"/>
    <col min="27" max="33" width="4.5" style="5" customWidth="1"/>
    <col min="34" max="34" width="8.66015625" style="5" customWidth="1"/>
    <col min="35" max="35" width="4.5" style="5" customWidth="1"/>
    <col min="36" max="36" width="10.16015625" style="0" customWidth="1"/>
    <col min="37" max="38" width="4.5" style="0" customWidth="1"/>
    <col min="39" max="39" width="31.16015625" style="0" customWidth="1"/>
    <col min="40" max="46" width="4.5" style="0" customWidth="1"/>
    <col min="47" max="47" width="9.33203125" style="31" customWidth="1"/>
    <col min="52" max="52" width="9.33203125" style="31" customWidth="1"/>
  </cols>
  <sheetData>
    <row r="1" ht="12.75">
      <c r="A1" s="5" t="s">
        <v>419</v>
      </c>
    </row>
    <row r="2" ht="12.75">
      <c r="A2" s="5" t="s">
        <v>420</v>
      </c>
    </row>
    <row r="3" ht="12.75"/>
    <row r="4" spans="1:46" ht="12.75">
      <c r="A4" s="315" t="s">
        <v>2083</v>
      </c>
      <c r="B4" s="315"/>
      <c r="C4" s="315"/>
      <c r="D4" s="315"/>
      <c r="E4" s="315"/>
      <c r="F4" s="315"/>
      <c r="G4" s="315"/>
      <c r="H4" s="315"/>
      <c r="I4" s="315"/>
      <c r="J4" s="315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</row>
    <row r="5" spans="1:46" ht="12.75">
      <c r="A5" s="315" t="s">
        <v>2090</v>
      </c>
      <c r="B5" s="315"/>
      <c r="C5" s="315"/>
      <c r="D5" s="315"/>
      <c r="E5" s="315"/>
      <c r="F5" s="315"/>
      <c r="G5" s="315"/>
      <c r="H5" s="315"/>
      <c r="I5" s="315"/>
      <c r="J5" s="3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ht="12.75"/>
    <row r="7" spans="1:46" ht="12.75">
      <c r="A7" s="255" t="s">
        <v>421</v>
      </c>
      <c r="B7" s="258" t="s">
        <v>422</v>
      </c>
      <c r="C7" s="259"/>
      <c r="D7" s="255" t="s">
        <v>423</v>
      </c>
      <c r="E7" s="255" t="s">
        <v>424</v>
      </c>
      <c r="F7" s="255" t="s">
        <v>425</v>
      </c>
      <c r="G7" s="258" t="s">
        <v>426</v>
      </c>
      <c r="H7" s="264"/>
      <c r="I7" s="264"/>
      <c r="J7" s="259"/>
      <c r="K7" s="266" t="s">
        <v>431</v>
      </c>
      <c r="L7" s="266"/>
      <c r="M7" s="266"/>
      <c r="N7" s="266"/>
      <c r="O7" s="266"/>
      <c r="P7" s="266"/>
      <c r="Q7" s="266"/>
      <c r="R7" s="266"/>
      <c r="S7" s="266"/>
      <c r="T7" s="266"/>
      <c r="U7" s="267" t="s">
        <v>432</v>
      </c>
      <c r="V7" s="267"/>
      <c r="W7" s="267"/>
      <c r="X7" s="267"/>
      <c r="Y7" s="268" t="s">
        <v>433</v>
      </c>
      <c r="Z7" s="271" t="s">
        <v>434</v>
      </c>
      <c r="AA7" s="274" t="s">
        <v>448</v>
      </c>
      <c r="AB7" s="275"/>
      <c r="AC7" s="274" t="s">
        <v>449</v>
      </c>
      <c r="AD7" s="278"/>
      <c r="AE7" s="275"/>
      <c r="AF7" s="274" t="s">
        <v>450</v>
      </c>
      <c r="AG7" s="275"/>
      <c r="AH7" s="266" t="s">
        <v>451</v>
      </c>
      <c r="AI7" s="266" t="s">
        <v>489</v>
      </c>
      <c r="AJ7" s="280" t="s">
        <v>452</v>
      </c>
      <c r="AK7" s="280" t="s">
        <v>453</v>
      </c>
      <c r="AL7" s="280" t="s">
        <v>454</v>
      </c>
      <c r="AM7" s="283" t="s">
        <v>455</v>
      </c>
      <c r="AN7" s="284"/>
      <c r="AO7" s="266" t="s">
        <v>456</v>
      </c>
      <c r="AP7" s="266"/>
      <c r="AQ7" s="266"/>
      <c r="AR7" s="266"/>
      <c r="AS7" s="266"/>
      <c r="AT7" s="266" t="s">
        <v>457</v>
      </c>
    </row>
    <row r="8" spans="1:46" ht="12.75">
      <c r="A8" s="256"/>
      <c r="B8" s="260"/>
      <c r="C8" s="261"/>
      <c r="D8" s="256"/>
      <c r="E8" s="256"/>
      <c r="F8" s="256"/>
      <c r="G8" s="262"/>
      <c r="H8" s="265"/>
      <c r="I8" s="265"/>
      <c r="J8" s="263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7"/>
      <c r="V8" s="267"/>
      <c r="W8" s="267"/>
      <c r="X8" s="267"/>
      <c r="Y8" s="269"/>
      <c r="Z8" s="272"/>
      <c r="AA8" s="276"/>
      <c r="AB8" s="277"/>
      <c r="AC8" s="276"/>
      <c r="AD8" s="279"/>
      <c r="AE8" s="277"/>
      <c r="AF8" s="276"/>
      <c r="AG8" s="277"/>
      <c r="AH8" s="266"/>
      <c r="AI8" s="266"/>
      <c r="AJ8" s="281"/>
      <c r="AK8" s="281"/>
      <c r="AL8" s="281"/>
      <c r="AM8" s="280" t="s">
        <v>458</v>
      </c>
      <c r="AN8" s="280" t="s">
        <v>459</v>
      </c>
      <c r="AO8" s="266" t="s">
        <v>460</v>
      </c>
      <c r="AP8" s="266"/>
      <c r="AQ8" s="266" t="s">
        <v>461</v>
      </c>
      <c r="AR8" s="266"/>
      <c r="AS8" s="266"/>
      <c r="AT8" s="266"/>
    </row>
    <row r="9" spans="1:51" ht="51">
      <c r="A9" s="257"/>
      <c r="B9" s="262"/>
      <c r="C9" s="263"/>
      <c r="D9" s="257"/>
      <c r="E9" s="257"/>
      <c r="F9" s="257"/>
      <c r="G9" s="6" t="s">
        <v>427</v>
      </c>
      <c r="H9" s="6" t="s">
        <v>428</v>
      </c>
      <c r="I9" s="6" t="s">
        <v>429</v>
      </c>
      <c r="J9" s="6" t="s">
        <v>430</v>
      </c>
      <c r="K9" s="1" t="s">
        <v>435</v>
      </c>
      <c r="L9" s="1" t="s">
        <v>436</v>
      </c>
      <c r="M9" s="1" t="s">
        <v>437</v>
      </c>
      <c r="N9" s="1" t="s">
        <v>438</v>
      </c>
      <c r="O9" s="1" t="s">
        <v>439</v>
      </c>
      <c r="P9" s="1" t="s">
        <v>440</v>
      </c>
      <c r="Q9" s="1" t="s">
        <v>441</v>
      </c>
      <c r="R9" s="1" t="s">
        <v>442</v>
      </c>
      <c r="S9" s="1" t="s">
        <v>443</v>
      </c>
      <c r="T9" s="1" t="s">
        <v>430</v>
      </c>
      <c r="U9" s="9" t="s">
        <v>444</v>
      </c>
      <c r="V9" s="9" t="s">
        <v>445</v>
      </c>
      <c r="W9" s="9" t="s">
        <v>446</v>
      </c>
      <c r="X9" s="9" t="s">
        <v>447</v>
      </c>
      <c r="Y9" s="270"/>
      <c r="Z9" s="273"/>
      <c r="AA9" s="3" t="s">
        <v>462</v>
      </c>
      <c r="AB9" s="3" t="s">
        <v>463</v>
      </c>
      <c r="AC9" s="3" t="s">
        <v>464</v>
      </c>
      <c r="AD9" s="3" t="s">
        <v>465</v>
      </c>
      <c r="AE9" s="3" t="s">
        <v>466</v>
      </c>
      <c r="AF9" s="3" t="s">
        <v>424</v>
      </c>
      <c r="AG9" s="3" t="s">
        <v>467</v>
      </c>
      <c r="AH9" s="266"/>
      <c r="AI9" s="266"/>
      <c r="AJ9" s="282"/>
      <c r="AK9" s="282"/>
      <c r="AL9" s="282"/>
      <c r="AM9" s="282"/>
      <c r="AN9" s="282"/>
      <c r="AO9" s="2" t="s">
        <v>468</v>
      </c>
      <c r="AP9" s="2" t="s">
        <v>469</v>
      </c>
      <c r="AQ9" s="4">
        <v>1</v>
      </c>
      <c r="AR9" s="4">
        <v>0.8</v>
      </c>
      <c r="AS9" s="4">
        <v>0.6</v>
      </c>
      <c r="AT9" s="266"/>
      <c r="AU9" s="31" t="s">
        <v>493</v>
      </c>
      <c r="AV9" t="s">
        <v>494</v>
      </c>
      <c r="AW9" t="s">
        <v>495</v>
      </c>
      <c r="AX9" t="s">
        <v>496</v>
      </c>
      <c r="AY9" t="s">
        <v>546</v>
      </c>
    </row>
    <row r="10" spans="1:52" ht="12.75">
      <c r="A10" s="15">
        <v>1</v>
      </c>
      <c r="B10" s="26" t="s">
        <v>1444</v>
      </c>
      <c r="C10" s="229" t="s">
        <v>118</v>
      </c>
      <c r="D10" s="33">
        <v>38331</v>
      </c>
      <c r="E10" s="15" t="s">
        <v>467</v>
      </c>
      <c r="F10" s="11" t="s">
        <v>1608</v>
      </c>
      <c r="G10" s="11"/>
      <c r="H10" s="11"/>
      <c r="I10" s="11"/>
      <c r="J10" s="11"/>
      <c r="K10" s="12">
        <v>1</v>
      </c>
      <c r="L10" s="12">
        <v>1</v>
      </c>
      <c r="M10" s="12"/>
      <c r="N10" s="12">
        <v>6</v>
      </c>
      <c r="O10" s="12">
        <v>2</v>
      </c>
      <c r="P10" s="12">
        <v>2</v>
      </c>
      <c r="Q10" s="12"/>
      <c r="R10" s="12"/>
      <c r="S10" s="12"/>
      <c r="T10" s="12"/>
      <c r="U10" s="13">
        <v>5.2</v>
      </c>
      <c r="V10" s="13">
        <v>6.6</v>
      </c>
      <c r="W10" s="13">
        <v>6.5</v>
      </c>
      <c r="X10" s="13">
        <v>5.6</v>
      </c>
      <c r="Y10" s="13">
        <f aca="true" t="shared" si="0" ref="Y10:Y41">SUM(U10:X10)/4</f>
        <v>5.975</v>
      </c>
      <c r="Z10" s="14">
        <v>50</v>
      </c>
      <c r="AA10" s="15"/>
      <c r="AB10" s="15"/>
      <c r="AC10" s="15">
        <v>15</v>
      </c>
      <c r="AD10" s="15"/>
      <c r="AE10" s="15"/>
      <c r="AF10" s="15"/>
      <c r="AG10" s="15"/>
      <c r="AH10" s="15">
        <f>SUM(Z10:AG10)</f>
        <v>65</v>
      </c>
      <c r="AI10" s="15">
        <v>6.3</v>
      </c>
      <c r="AJ10" s="11" t="s">
        <v>1578</v>
      </c>
      <c r="AK10" s="11"/>
      <c r="AL10" s="11" t="s">
        <v>477</v>
      </c>
      <c r="AM10" s="192" t="s">
        <v>458</v>
      </c>
      <c r="AN10" s="11"/>
      <c r="AO10" s="11"/>
      <c r="AP10" s="11"/>
      <c r="AQ10" s="11"/>
      <c r="AR10" s="11"/>
      <c r="AS10" s="11"/>
      <c r="AT10" s="11"/>
      <c r="AU10" s="31" t="s">
        <v>1609</v>
      </c>
      <c r="AV10" t="s">
        <v>1610</v>
      </c>
      <c r="AW10" t="s">
        <v>1611</v>
      </c>
      <c r="AX10" t="s">
        <v>814</v>
      </c>
      <c r="AY10" t="s">
        <v>421</v>
      </c>
      <c r="AZ10" s="31" t="s">
        <v>1612</v>
      </c>
    </row>
    <row r="11" spans="1:52" ht="12.75">
      <c r="A11" s="20">
        <v>2</v>
      </c>
      <c r="B11" s="27" t="s">
        <v>5</v>
      </c>
      <c r="C11" s="125" t="s">
        <v>6</v>
      </c>
      <c r="D11" s="32">
        <v>35541</v>
      </c>
      <c r="E11" s="20" t="s">
        <v>467</v>
      </c>
      <c r="F11" s="16" t="s">
        <v>26</v>
      </c>
      <c r="G11" s="16"/>
      <c r="H11" s="16"/>
      <c r="I11" s="16"/>
      <c r="J11" s="16"/>
      <c r="K11" s="17"/>
      <c r="L11" s="17">
        <v>1</v>
      </c>
      <c r="M11" s="17" t="s">
        <v>27</v>
      </c>
      <c r="N11" s="17">
        <v>6</v>
      </c>
      <c r="O11" s="17">
        <v>2</v>
      </c>
      <c r="P11" s="17" t="s">
        <v>27</v>
      </c>
      <c r="Q11" s="17"/>
      <c r="R11" s="17"/>
      <c r="S11" s="17">
        <v>1</v>
      </c>
      <c r="T11" s="17"/>
      <c r="U11" s="18">
        <v>5.8</v>
      </c>
      <c r="V11" s="18">
        <v>6.5</v>
      </c>
      <c r="W11" s="18">
        <v>5.9</v>
      </c>
      <c r="X11" s="18">
        <v>6.4</v>
      </c>
      <c r="Y11" s="18">
        <f t="shared" si="0"/>
        <v>6.15</v>
      </c>
      <c r="Z11" s="19">
        <v>50</v>
      </c>
      <c r="AA11" s="20"/>
      <c r="AB11" s="20"/>
      <c r="AC11" s="20"/>
      <c r="AD11" s="20"/>
      <c r="AE11" s="20"/>
      <c r="AF11" s="20"/>
      <c r="AG11" s="20"/>
      <c r="AH11" s="20"/>
      <c r="AI11" s="20">
        <v>6.9</v>
      </c>
      <c r="AJ11" s="16"/>
      <c r="AK11" s="16"/>
      <c r="AL11" s="16" t="s">
        <v>482</v>
      </c>
      <c r="AM11" s="69" t="s">
        <v>458</v>
      </c>
      <c r="AN11" s="16"/>
      <c r="AO11" s="16"/>
      <c r="AP11" s="16"/>
      <c r="AQ11" s="16"/>
      <c r="AR11" s="16"/>
      <c r="AS11" s="16"/>
      <c r="AT11" s="16"/>
      <c r="AU11" s="31" t="s">
        <v>28</v>
      </c>
      <c r="AV11" t="s">
        <v>29</v>
      </c>
      <c r="AW11" t="s">
        <v>30</v>
      </c>
      <c r="AX11" t="s">
        <v>31</v>
      </c>
      <c r="AY11" t="s">
        <v>938</v>
      </c>
      <c r="AZ11" s="31" t="s">
        <v>282</v>
      </c>
    </row>
    <row r="12" spans="1:52" ht="12.75">
      <c r="A12" s="20">
        <v>3</v>
      </c>
      <c r="B12" s="27" t="s">
        <v>1441</v>
      </c>
      <c r="C12" s="125" t="s">
        <v>618</v>
      </c>
      <c r="D12" s="32">
        <v>38256</v>
      </c>
      <c r="E12" s="20" t="s">
        <v>467</v>
      </c>
      <c r="F12" s="16" t="s">
        <v>1760</v>
      </c>
      <c r="G12" s="16"/>
      <c r="H12" s="16"/>
      <c r="I12" s="16"/>
      <c r="J12" s="16"/>
      <c r="K12" s="17">
        <v>1</v>
      </c>
      <c r="L12" s="17">
        <v>1</v>
      </c>
      <c r="M12" s="17">
        <v>2</v>
      </c>
      <c r="N12" s="17">
        <v>6</v>
      </c>
      <c r="O12" s="17">
        <v>2</v>
      </c>
      <c r="P12" s="17">
        <v>2</v>
      </c>
      <c r="Q12" s="17"/>
      <c r="R12" s="17"/>
      <c r="S12" s="17"/>
      <c r="T12" s="17"/>
      <c r="U12" s="18">
        <v>6.1</v>
      </c>
      <c r="V12" s="18">
        <v>5.8</v>
      </c>
      <c r="W12" s="18">
        <v>6.2</v>
      </c>
      <c r="X12" s="18">
        <v>5.6</v>
      </c>
      <c r="Y12" s="18">
        <f t="shared" si="0"/>
        <v>5.924999999999999</v>
      </c>
      <c r="Z12" s="19">
        <v>45</v>
      </c>
      <c r="AA12" s="20"/>
      <c r="AB12" s="20"/>
      <c r="AC12" s="20"/>
      <c r="AD12" s="20"/>
      <c r="AE12" s="20"/>
      <c r="AF12" s="20"/>
      <c r="AG12" s="20"/>
      <c r="AH12" s="20"/>
      <c r="AI12" s="20">
        <v>6.5</v>
      </c>
      <c r="AJ12" s="16"/>
      <c r="AK12" s="16"/>
      <c r="AL12" s="16" t="s">
        <v>482</v>
      </c>
      <c r="AM12" s="16"/>
      <c r="AN12" s="16"/>
      <c r="AO12" s="16"/>
      <c r="AP12" s="16"/>
      <c r="AQ12" s="16"/>
      <c r="AR12" s="16"/>
      <c r="AS12" s="16"/>
      <c r="AT12" s="16"/>
      <c r="AU12" s="31" t="s">
        <v>1761</v>
      </c>
      <c r="AV12" t="s">
        <v>1762</v>
      </c>
      <c r="AW12" t="s">
        <v>1763</v>
      </c>
      <c r="AX12" t="s">
        <v>492</v>
      </c>
      <c r="AY12" t="s">
        <v>421</v>
      </c>
      <c r="AZ12" s="31" t="s">
        <v>1759</v>
      </c>
    </row>
    <row r="13" spans="1:52" ht="12.75">
      <c r="A13" s="20">
        <v>4</v>
      </c>
      <c r="B13" s="27" t="s">
        <v>817</v>
      </c>
      <c r="C13" s="125" t="s">
        <v>1017</v>
      </c>
      <c r="D13" s="32">
        <v>38129</v>
      </c>
      <c r="E13" s="20" t="s">
        <v>467</v>
      </c>
      <c r="F13" s="16" t="s">
        <v>818</v>
      </c>
      <c r="G13" s="16"/>
      <c r="H13" s="16"/>
      <c r="I13" s="16"/>
      <c r="J13" s="16"/>
      <c r="K13" s="17">
        <v>1</v>
      </c>
      <c r="L13" s="17">
        <v>1</v>
      </c>
      <c r="M13" s="17">
        <v>1</v>
      </c>
      <c r="N13" s="17">
        <v>8</v>
      </c>
      <c r="O13" s="17">
        <v>2</v>
      </c>
      <c r="P13" s="17">
        <v>2</v>
      </c>
      <c r="Q13" s="17"/>
      <c r="R13" s="17"/>
      <c r="S13" s="17"/>
      <c r="T13" s="17"/>
      <c r="U13" s="18">
        <v>6.4</v>
      </c>
      <c r="V13" s="18">
        <v>5.6</v>
      </c>
      <c r="W13" s="18">
        <v>6.3</v>
      </c>
      <c r="X13" s="18">
        <v>6.6</v>
      </c>
      <c r="Y13" s="18">
        <f t="shared" si="0"/>
        <v>6.225</v>
      </c>
      <c r="Z13" s="19">
        <v>50</v>
      </c>
      <c r="AA13" s="20"/>
      <c r="AB13" s="20"/>
      <c r="AC13" s="20"/>
      <c r="AD13" s="20"/>
      <c r="AE13" s="20"/>
      <c r="AF13" s="20"/>
      <c r="AG13" s="20"/>
      <c r="AH13" s="20"/>
      <c r="AI13" s="20">
        <v>6.4</v>
      </c>
      <c r="AJ13" s="16"/>
      <c r="AK13" s="16"/>
      <c r="AL13" s="16" t="s">
        <v>482</v>
      </c>
      <c r="AM13" s="16"/>
      <c r="AN13" s="16"/>
      <c r="AO13" s="16"/>
      <c r="AP13" s="16"/>
      <c r="AQ13" s="16"/>
      <c r="AR13" s="16"/>
      <c r="AS13" s="16"/>
      <c r="AT13" s="16"/>
      <c r="AU13" s="31" t="s">
        <v>819</v>
      </c>
      <c r="AV13" t="s">
        <v>820</v>
      </c>
      <c r="AW13" t="s">
        <v>821</v>
      </c>
      <c r="AX13" t="s">
        <v>143</v>
      </c>
      <c r="AY13" t="s">
        <v>934</v>
      </c>
      <c r="AZ13" s="31" t="s">
        <v>1181</v>
      </c>
    </row>
    <row r="14" spans="1:52" ht="12.75">
      <c r="A14" s="20">
        <v>5</v>
      </c>
      <c r="B14" s="27" t="s">
        <v>66</v>
      </c>
      <c r="C14" s="125" t="s">
        <v>67</v>
      </c>
      <c r="D14" s="32">
        <v>38252</v>
      </c>
      <c r="E14" s="20" t="s">
        <v>467</v>
      </c>
      <c r="F14" s="16" t="s">
        <v>1493</v>
      </c>
      <c r="G14" s="16"/>
      <c r="H14" s="16"/>
      <c r="I14" s="16"/>
      <c r="J14" s="16"/>
      <c r="K14" s="17">
        <v>1</v>
      </c>
      <c r="L14" s="17">
        <v>1</v>
      </c>
      <c r="M14" s="17">
        <v>2</v>
      </c>
      <c r="N14" s="17">
        <v>8</v>
      </c>
      <c r="O14" s="17">
        <v>3</v>
      </c>
      <c r="P14" s="17">
        <v>2</v>
      </c>
      <c r="Q14" s="17"/>
      <c r="R14" s="17"/>
      <c r="S14" s="17"/>
      <c r="T14" s="17"/>
      <c r="U14" s="18">
        <v>6.1</v>
      </c>
      <c r="V14" s="18">
        <v>6.5</v>
      </c>
      <c r="W14" s="18">
        <v>6.8</v>
      </c>
      <c r="X14" s="18">
        <v>5.3</v>
      </c>
      <c r="Y14" s="18">
        <f t="shared" si="0"/>
        <v>6.175</v>
      </c>
      <c r="Z14" s="19">
        <v>50</v>
      </c>
      <c r="AA14" s="20"/>
      <c r="AB14" s="20"/>
      <c r="AC14" s="20"/>
      <c r="AD14" s="20"/>
      <c r="AE14" s="20"/>
      <c r="AF14" s="20"/>
      <c r="AG14" s="20"/>
      <c r="AH14" s="20"/>
      <c r="AI14" s="20">
        <v>6.4</v>
      </c>
      <c r="AJ14" s="16"/>
      <c r="AK14" s="16"/>
      <c r="AL14" s="16" t="s">
        <v>477</v>
      </c>
      <c r="AM14" s="16"/>
      <c r="AN14" s="16"/>
      <c r="AO14" s="16"/>
      <c r="AP14" s="16"/>
      <c r="AQ14" s="16"/>
      <c r="AR14" s="16"/>
      <c r="AS14" s="16"/>
      <c r="AT14" s="16"/>
      <c r="AU14" s="31" t="s">
        <v>68</v>
      </c>
      <c r="AV14" t="s">
        <v>69</v>
      </c>
      <c r="AW14" t="s">
        <v>70</v>
      </c>
      <c r="AX14" t="s">
        <v>143</v>
      </c>
      <c r="AY14" t="s">
        <v>421</v>
      </c>
      <c r="AZ14" s="31" t="s">
        <v>17</v>
      </c>
    </row>
    <row r="15" spans="1:52" ht="12.75">
      <c r="A15" s="20">
        <v>6</v>
      </c>
      <c r="B15" s="27" t="s">
        <v>1081</v>
      </c>
      <c r="C15" s="125" t="s">
        <v>677</v>
      </c>
      <c r="D15" s="32">
        <v>38129</v>
      </c>
      <c r="E15" s="20" t="s">
        <v>485</v>
      </c>
      <c r="F15" s="16" t="s">
        <v>1730</v>
      </c>
      <c r="G15" s="16"/>
      <c r="H15" s="16"/>
      <c r="I15" s="16">
        <v>3</v>
      </c>
      <c r="J15" s="16"/>
      <c r="K15" s="17">
        <v>1</v>
      </c>
      <c r="L15" s="17">
        <v>1</v>
      </c>
      <c r="M15" s="17">
        <v>1</v>
      </c>
      <c r="N15" s="17">
        <v>11</v>
      </c>
      <c r="O15" s="17">
        <v>2</v>
      </c>
      <c r="P15" s="17">
        <v>2</v>
      </c>
      <c r="Q15" s="17"/>
      <c r="R15" s="17"/>
      <c r="S15" s="17"/>
      <c r="T15" s="17"/>
      <c r="U15" s="18">
        <v>5.4</v>
      </c>
      <c r="V15" s="18">
        <v>6.3</v>
      </c>
      <c r="W15" s="18">
        <v>5.5</v>
      </c>
      <c r="X15" s="18">
        <v>5.3</v>
      </c>
      <c r="Y15" s="18">
        <f t="shared" si="0"/>
        <v>5.625</v>
      </c>
      <c r="Z15" s="19">
        <v>45</v>
      </c>
      <c r="AA15" s="20"/>
      <c r="AB15" s="20"/>
      <c r="AC15" s="20"/>
      <c r="AD15" s="20"/>
      <c r="AE15" s="20"/>
      <c r="AF15" s="20"/>
      <c r="AG15" s="20"/>
      <c r="AH15" s="20"/>
      <c r="AI15" s="20">
        <v>6.4</v>
      </c>
      <c r="AJ15" s="16"/>
      <c r="AK15" s="16"/>
      <c r="AL15" s="16" t="s">
        <v>477</v>
      </c>
      <c r="AM15" s="16"/>
      <c r="AN15" s="16"/>
      <c r="AO15" s="16"/>
      <c r="AP15" s="16"/>
      <c r="AQ15" s="16"/>
      <c r="AR15" s="16"/>
      <c r="AS15" s="16"/>
      <c r="AT15" s="16"/>
      <c r="AU15" s="31" t="s">
        <v>1731</v>
      </c>
      <c r="AV15" t="s">
        <v>1732</v>
      </c>
      <c r="AW15" t="s">
        <v>1733</v>
      </c>
      <c r="AX15" t="s">
        <v>506</v>
      </c>
      <c r="AY15" t="s">
        <v>927</v>
      </c>
      <c r="AZ15" s="31" t="s">
        <v>1692</v>
      </c>
    </row>
    <row r="16" spans="1:52" ht="12.75">
      <c r="A16" s="20">
        <v>7</v>
      </c>
      <c r="B16" s="27" t="s">
        <v>1634</v>
      </c>
      <c r="C16" s="125" t="s">
        <v>1175</v>
      </c>
      <c r="D16" s="32">
        <v>38233</v>
      </c>
      <c r="E16" s="20" t="s">
        <v>467</v>
      </c>
      <c r="F16" s="16" t="s">
        <v>1635</v>
      </c>
      <c r="G16" s="16"/>
      <c r="H16" s="16"/>
      <c r="I16" s="16"/>
      <c r="J16" s="16"/>
      <c r="K16" s="17"/>
      <c r="L16" s="17">
        <v>1</v>
      </c>
      <c r="M16" s="17">
        <v>3</v>
      </c>
      <c r="N16" s="17">
        <v>6</v>
      </c>
      <c r="O16" s="17">
        <v>3</v>
      </c>
      <c r="P16" s="17">
        <v>2</v>
      </c>
      <c r="Q16" s="17"/>
      <c r="R16" s="17"/>
      <c r="S16" s="17"/>
      <c r="T16" s="17"/>
      <c r="U16" s="18">
        <v>6.3</v>
      </c>
      <c r="V16" s="18">
        <v>5.6</v>
      </c>
      <c r="W16" s="18">
        <v>5.7</v>
      </c>
      <c r="X16" s="18">
        <v>5.5</v>
      </c>
      <c r="Y16" s="18">
        <f t="shared" si="0"/>
        <v>5.7749999999999995</v>
      </c>
      <c r="Z16" s="19">
        <v>45</v>
      </c>
      <c r="AA16" s="20"/>
      <c r="AB16" s="20"/>
      <c r="AC16" s="20"/>
      <c r="AD16" s="20"/>
      <c r="AE16" s="20"/>
      <c r="AF16" s="20"/>
      <c r="AG16" s="20"/>
      <c r="AH16" s="20"/>
      <c r="AI16" s="20">
        <v>6.3</v>
      </c>
      <c r="AJ16" s="16"/>
      <c r="AK16" s="16"/>
      <c r="AL16" s="16" t="s">
        <v>477</v>
      </c>
      <c r="AM16" s="16"/>
      <c r="AN16" s="16"/>
      <c r="AO16" s="16"/>
      <c r="AP16" s="16"/>
      <c r="AQ16" s="16"/>
      <c r="AR16" s="16"/>
      <c r="AS16" s="16"/>
      <c r="AT16" s="16"/>
      <c r="AU16" s="31" t="s">
        <v>1636</v>
      </c>
      <c r="AV16" t="s">
        <v>1637</v>
      </c>
      <c r="AW16" t="s">
        <v>1638</v>
      </c>
      <c r="AX16" t="s">
        <v>143</v>
      </c>
      <c r="AY16" t="s">
        <v>421</v>
      </c>
      <c r="AZ16" s="31" t="s">
        <v>1612</v>
      </c>
    </row>
    <row r="17" spans="1:52" ht="12.75">
      <c r="A17" s="20">
        <v>8</v>
      </c>
      <c r="B17" s="27" t="s">
        <v>839</v>
      </c>
      <c r="C17" s="125" t="s">
        <v>1167</v>
      </c>
      <c r="D17" s="32">
        <v>38222</v>
      </c>
      <c r="E17" s="20" t="s">
        <v>467</v>
      </c>
      <c r="F17" s="16" t="s">
        <v>1648</v>
      </c>
      <c r="G17" s="16"/>
      <c r="H17" s="16"/>
      <c r="I17" s="16"/>
      <c r="J17" s="16"/>
      <c r="K17" s="17">
        <v>1</v>
      </c>
      <c r="L17" s="17">
        <v>1</v>
      </c>
      <c r="M17" s="17">
        <v>2</v>
      </c>
      <c r="N17" s="17">
        <v>6</v>
      </c>
      <c r="O17" s="17">
        <v>2</v>
      </c>
      <c r="P17" s="17">
        <v>2</v>
      </c>
      <c r="Q17" s="17">
        <v>1</v>
      </c>
      <c r="R17" s="17"/>
      <c r="S17" s="17"/>
      <c r="T17" s="17"/>
      <c r="U17" s="18">
        <v>5.2</v>
      </c>
      <c r="V17" s="18">
        <v>5.9</v>
      </c>
      <c r="W17" s="18">
        <v>5.7</v>
      </c>
      <c r="X17" s="18">
        <v>5.9</v>
      </c>
      <c r="Y17" s="18">
        <f t="shared" si="0"/>
        <v>5.675000000000001</v>
      </c>
      <c r="Z17" s="19">
        <v>45</v>
      </c>
      <c r="AA17" s="20"/>
      <c r="AB17" s="20"/>
      <c r="AC17" s="20"/>
      <c r="AD17" s="20"/>
      <c r="AE17" s="20"/>
      <c r="AF17" s="20"/>
      <c r="AG17" s="20"/>
      <c r="AH17" s="20"/>
      <c r="AI17" s="20">
        <v>6.3</v>
      </c>
      <c r="AJ17" s="16"/>
      <c r="AK17" s="16"/>
      <c r="AL17" s="16" t="s">
        <v>477</v>
      </c>
      <c r="AM17" s="16"/>
      <c r="AN17" s="16"/>
      <c r="AO17" s="16"/>
      <c r="AP17" s="16"/>
      <c r="AQ17" s="16"/>
      <c r="AR17" s="16"/>
      <c r="AS17" s="16"/>
      <c r="AT17" s="16"/>
      <c r="AU17" s="31" t="s">
        <v>1649</v>
      </c>
      <c r="AV17" t="s">
        <v>1650</v>
      </c>
      <c r="AW17" t="s">
        <v>1651</v>
      </c>
      <c r="AX17" t="s">
        <v>143</v>
      </c>
      <c r="AY17" t="s">
        <v>421</v>
      </c>
      <c r="AZ17" s="31" t="s">
        <v>1602</v>
      </c>
    </row>
    <row r="18" spans="1:52" ht="12.75">
      <c r="A18" s="20">
        <v>9</v>
      </c>
      <c r="B18" s="27" t="s">
        <v>839</v>
      </c>
      <c r="C18" s="125" t="s">
        <v>1332</v>
      </c>
      <c r="D18" s="32">
        <v>38004</v>
      </c>
      <c r="E18" s="20" t="s">
        <v>467</v>
      </c>
      <c r="F18" s="16" t="s">
        <v>533</v>
      </c>
      <c r="G18" s="16"/>
      <c r="H18" s="16"/>
      <c r="I18" s="16"/>
      <c r="J18" s="16"/>
      <c r="K18" s="17">
        <v>1</v>
      </c>
      <c r="L18" s="17">
        <v>1</v>
      </c>
      <c r="M18" s="17">
        <v>2</v>
      </c>
      <c r="N18" s="17">
        <v>6</v>
      </c>
      <c r="O18" s="17">
        <v>2</v>
      </c>
      <c r="P18" s="17">
        <v>2</v>
      </c>
      <c r="Q18" s="17">
        <v>2</v>
      </c>
      <c r="R18" s="17"/>
      <c r="S18" s="17"/>
      <c r="T18" s="17"/>
      <c r="U18" s="18">
        <v>5.1</v>
      </c>
      <c r="V18" s="18">
        <v>6.3</v>
      </c>
      <c r="W18" s="18">
        <v>6.1</v>
      </c>
      <c r="X18" s="18">
        <v>5.9</v>
      </c>
      <c r="Y18" s="18">
        <f t="shared" si="0"/>
        <v>5.85</v>
      </c>
      <c r="Z18" s="19">
        <v>45</v>
      </c>
      <c r="AA18" s="20"/>
      <c r="AB18" s="20"/>
      <c r="AC18" s="20"/>
      <c r="AD18" s="20"/>
      <c r="AE18" s="20"/>
      <c r="AF18" s="20"/>
      <c r="AG18" s="20"/>
      <c r="AH18" s="20"/>
      <c r="AI18" s="20">
        <v>6.3</v>
      </c>
      <c r="AJ18" s="16"/>
      <c r="AK18" s="16"/>
      <c r="AL18" s="16" t="s">
        <v>482</v>
      </c>
      <c r="AM18" s="16"/>
      <c r="AN18" s="16"/>
      <c r="AO18" s="16"/>
      <c r="AP18" s="16"/>
      <c r="AQ18" s="16"/>
      <c r="AR18" s="16"/>
      <c r="AS18" s="16"/>
      <c r="AT18" s="16"/>
      <c r="AU18" s="31" t="s">
        <v>1738</v>
      </c>
      <c r="AV18" t="s">
        <v>1739</v>
      </c>
      <c r="AW18" t="s">
        <v>1740</v>
      </c>
      <c r="AX18" t="s">
        <v>529</v>
      </c>
      <c r="AY18" t="s">
        <v>421</v>
      </c>
      <c r="AZ18" s="31" t="s">
        <v>1692</v>
      </c>
    </row>
    <row r="19" spans="1:52" ht="12.75">
      <c r="A19" s="20">
        <v>10</v>
      </c>
      <c r="B19" s="27" t="s">
        <v>1958</v>
      </c>
      <c r="C19" s="28" t="s">
        <v>1097</v>
      </c>
      <c r="D19" s="32">
        <v>38235</v>
      </c>
      <c r="E19" s="20" t="s">
        <v>467</v>
      </c>
      <c r="F19" s="16" t="s">
        <v>1959</v>
      </c>
      <c r="G19" s="16"/>
      <c r="H19" s="16"/>
      <c r="I19" s="16"/>
      <c r="J19" s="16"/>
      <c r="K19" s="17">
        <v>1</v>
      </c>
      <c r="L19" s="17">
        <v>1</v>
      </c>
      <c r="M19" s="17" t="s">
        <v>475</v>
      </c>
      <c r="N19" s="17">
        <v>6</v>
      </c>
      <c r="O19" s="17">
        <v>2</v>
      </c>
      <c r="P19" s="17">
        <v>2</v>
      </c>
      <c r="Q19" s="17"/>
      <c r="R19" s="17"/>
      <c r="S19" s="17">
        <v>1</v>
      </c>
      <c r="T19" s="17"/>
      <c r="U19" s="18">
        <v>5.1</v>
      </c>
      <c r="V19" s="18">
        <v>6.3</v>
      </c>
      <c r="W19" s="18">
        <v>6</v>
      </c>
      <c r="X19" s="18">
        <v>5.3</v>
      </c>
      <c r="Y19" s="18">
        <f t="shared" si="0"/>
        <v>5.675</v>
      </c>
      <c r="Z19" s="19">
        <v>45</v>
      </c>
      <c r="AA19" s="20"/>
      <c r="AB19" s="20"/>
      <c r="AC19" s="20"/>
      <c r="AD19" s="20"/>
      <c r="AE19" s="20"/>
      <c r="AF19" s="20"/>
      <c r="AG19" s="20"/>
      <c r="AH19" s="20"/>
      <c r="AI19" s="20">
        <v>6.3</v>
      </c>
      <c r="AJ19" s="16"/>
      <c r="AK19" s="16"/>
      <c r="AL19" s="16" t="s">
        <v>482</v>
      </c>
      <c r="AM19" s="16"/>
      <c r="AN19" s="16"/>
      <c r="AO19" s="16"/>
      <c r="AP19" s="16"/>
      <c r="AQ19" s="16"/>
      <c r="AR19" s="16"/>
      <c r="AS19" s="16"/>
      <c r="AT19" s="16"/>
      <c r="AU19" s="31" t="s">
        <v>1960</v>
      </c>
      <c r="AV19" t="s">
        <v>1961</v>
      </c>
      <c r="AW19" t="s">
        <v>1962</v>
      </c>
      <c r="AX19" t="s">
        <v>1218</v>
      </c>
      <c r="AY19" t="s">
        <v>421</v>
      </c>
      <c r="AZ19" s="31" t="s">
        <v>1098</v>
      </c>
    </row>
    <row r="20" spans="1:52" ht="12.75">
      <c r="A20" s="20">
        <v>11</v>
      </c>
      <c r="B20" s="27" t="s">
        <v>470</v>
      </c>
      <c r="C20" s="125" t="s">
        <v>156</v>
      </c>
      <c r="D20" s="32">
        <v>38281</v>
      </c>
      <c r="E20" s="20" t="s">
        <v>467</v>
      </c>
      <c r="F20" s="16" t="s">
        <v>1764</v>
      </c>
      <c r="G20" s="16"/>
      <c r="H20" s="16"/>
      <c r="I20" s="16"/>
      <c r="J20" s="16"/>
      <c r="K20" s="17">
        <v>1</v>
      </c>
      <c r="L20" s="17">
        <v>1</v>
      </c>
      <c r="M20" s="17">
        <v>2</v>
      </c>
      <c r="N20" s="17">
        <v>6</v>
      </c>
      <c r="O20" s="17" t="s">
        <v>481</v>
      </c>
      <c r="P20" s="17">
        <v>2</v>
      </c>
      <c r="Q20" s="17">
        <v>2</v>
      </c>
      <c r="R20" s="17"/>
      <c r="S20" s="17"/>
      <c r="T20" s="17"/>
      <c r="U20" s="18">
        <v>5</v>
      </c>
      <c r="V20" s="18">
        <v>6.9</v>
      </c>
      <c r="W20" s="18">
        <v>6.3</v>
      </c>
      <c r="X20" s="18">
        <v>5.3</v>
      </c>
      <c r="Y20" s="18">
        <f t="shared" si="0"/>
        <v>5.875</v>
      </c>
      <c r="Z20" s="19">
        <v>45</v>
      </c>
      <c r="AA20" s="20"/>
      <c r="AB20" s="20"/>
      <c r="AC20" s="20"/>
      <c r="AD20" s="20"/>
      <c r="AE20" s="20"/>
      <c r="AF20" s="20"/>
      <c r="AG20" s="20"/>
      <c r="AH20" s="20"/>
      <c r="AI20" s="20">
        <v>6.3</v>
      </c>
      <c r="AJ20" s="16"/>
      <c r="AK20" s="16"/>
      <c r="AL20" s="16" t="s">
        <v>477</v>
      </c>
      <c r="AM20" s="16"/>
      <c r="AN20" s="16"/>
      <c r="AO20" s="16"/>
      <c r="AP20" s="16"/>
      <c r="AQ20" s="16"/>
      <c r="AR20" s="16"/>
      <c r="AS20" s="16"/>
      <c r="AT20" s="16"/>
      <c r="AU20" s="31" t="s">
        <v>1765</v>
      </c>
      <c r="AV20" t="s">
        <v>633</v>
      </c>
      <c r="AW20" t="s">
        <v>1766</v>
      </c>
      <c r="AX20" t="s">
        <v>1218</v>
      </c>
      <c r="AY20" t="s">
        <v>921</v>
      </c>
      <c r="AZ20" s="31" t="s">
        <v>1759</v>
      </c>
    </row>
    <row r="21" spans="1:52" ht="12.75">
      <c r="A21" s="20">
        <v>12</v>
      </c>
      <c r="B21" s="27" t="s">
        <v>1666</v>
      </c>
      <c r="C21" s="125" t="s">
        <v>636</v>
      </c>
      <c r="D21" s="32">
        <v>38151</v>
      </c>
      <c r="E21" s="20" t="s">
        <v>532</v>
      </c>
      <c r="F21" s="16" t="s">
        <v>1717</v>
      </c>
      <c r="G21" s="16"/>
      <c r="H21" s="16"/>
      <c r="I21" s="16"/>
      <c r="J21" s="16"/>
      <c r="K21" s="17">
        <v>1</v>
      </c>
      <c r="L21" s="17">
        <v>1</v>
      </c>
      <c r="M21" s="17">
        <v>2</v>
      </c>
      <c r="N21" s="17">
        <v>8</v>
      </c>
      <c r="O21" s="17">
        <v>1</v>
      </c>
      <c r="P21" s="17">
        <v>2</v>
      </c>
      <c r="Q21" s="17">
        <v>2</v>
      </c>
      <c r="R21" s="17"/>
      <c r="S21" s="17"/>
      <c r="T21" s="17"/>
      <c r="U21" s="18">
        <v>4.9</v>
      </c>
      <c r="V21" s="18">
        <v>6.4</v>
      </c>
      <c r="W21" s="18">
        <v>6.1</v>
      </c>
      <c r="X21" s="18">
        <v>5.3</v>
      </c>
      <c r="Y21" s="18">
        <f t="shared" si="0"/>
        <v>5.675</v>
      </c>
      <c r="Z21" s="19">
        <v>45</v>
      </c>
      <c r="AA21" s="20"/>
      <c r="AB21" s="20"/>
      <c r="AC21" s="20"/>
      <c r="AD21" s="20"/>
      <c r="AE21" s="20"/>
      <c r="AF21" s="20"/>
      <c r="AG21" s="20"/>
      <c r="AH21" s="20"/>
      <c r="AI21" s="20">
        <v>6.3</v>
      </c>
      <c r="AJ21" s="16"/>
      <c r="AK21" s="16"/>
      <c r="AL21" s="16" t="s">
        <v>477</v>
      </c>
      <c r="AM21" s="16"/>
      <c r="AN21" s="16"/>
      <c r="AO21" s="16"/>
      <c r="AP21" s="16"/>
      <c r="AQ21" s="16"/>
      <c r="AR21" s="16"/>
      <c r="AS21" s="16"/>
      <c r="AT21" s="16"/>
      <c r="AU21" s="31" t="s">
        <v>1718</v>
      </c>
      <c r="AV21" t="s">
        <v>1719</v>
      </c>
      <c r="AW21" t="s">
        <v>1720</v>
      </c>
      <c r="AX21" t="s">
        <v>726</v>
      </c>
      <c r="AY21" t="s">
        <v>421</v>
      </c>
      <c r="AZ21" s="31" t="s">
        <v>1692</v>
      </c>
    </row>
    <row r="22" spans="1:52" ht="12.75">
      <c r="A22" s="20">
        <v>13</v>
      </c>
      <c r="B22" s="27" t="s">
        <v>1931</v>
      </c>
      <c r="C22" s="28" t="s">
        <v>648</v>
      </c>
      <c r="D22" s="32">
        <v>37599</v>
      </c>
      <c r="E22" s="20" t="s">
        <v>467</v>
      </c>
      <c r="F22" s="16" t="s">
        <v>1932</v>
      </c>
      <c r="G22" s="16"/>
      <c r="H22" s="16"/>
      <c r="I22" s="16"/>
      <c r="J22" s="16"/>
      <c r="K22" s="17">
        <v>1</v>
      </c>
      <c r="L22" s="17">
        <v>1</v>
      </c>
      <c r="M22" s="17">
        <v>2</v>
      </c>
      <c r="N22" s="17"/>
      <c r="O22" s="17" t="s">
        <v>481</v>
      </c>
      <c r="P22" s="17">
        <v>2</v>
      </c>
      <c r="Q22" s="17"/>
      <c r="R22" s="17"/>
      <c r="S22" s="17">
        <v>1</v>
      </c>
      <c r="T22" s="17"/>
      <c r="U22" s="18">
        <v>4.6</v>
      </c>
      <c r="V22" s="18">
        <v>6.1</v>
      </c>
      <c r="W22" s="18">
        <v>5.5</v>
      </c>
      <c r="X22" s="18">
        <v>5.6</v>
      </c>
      <c r="Y22" s="18">
        <f t="shared" si="0"/>
        <v>5.449999999999999</v>
      </c>
      <c r="Z22" s="19">
        <v>45</v>
      </c>
      <c r="AA22" s="20"/>
      <c r="AB22" s="20"/>
      <c r="AC22" s="20"/>
      <c r="AD22" s="20"/>
      <c r="AE22" s="20"/>
      <c r="AF22" s="20"/>
      <c r="AG22" s="20"/>
      <c r="AH22" s="20"/>
      <c r="AI22" s="20">
        <v>6.3</v>
      </c>
      <c r="AJ22" s="16"/>
      <c r="AK22" s="16"/>
      <c r="AL22" s="16" t="s">
        <v>477</v>
      </c>
      <c r="AM22" s="16"/>
      <c r="AN22" s="16"/>
      <c r="AO22" s="16"/>
      <c r="AP22" s="16"/>
      <c r="AQ22" s="16"/>
      <c r="AR22" s="16"/>
      <c r="AS22" s="16"/>
      <c r="AT22" s="16"/>
      <c r="AV22" t="s">
        <v>1933</v>
      </c>
      <c r="AW22" t="s">
        <v>1934</v>
      </c>
      <c r="AX22" t="s">
        <v>1814</v>
      </c>
      <c r="AY22" t="s">
        <v>421</v>
      </c>
      <c r="AZ22" s="31" t="s">
        <v>1868</v>
      </c>
    </row>
    <row r="23" spans="1:52" ht="12.75">
      <c r="A23" s="20">
        <v>14</v>
      </c>
      <c r="B23" s="27" t="s">
        <v>1060</v>
      </c>
      <c r="C23" s="125" t="s">
        <v>594</v>
      </c>
      <c r="D23" s="32">
        <v>37700</v>
      </c>
      <c r="E23" s="20" t="s">
        <v>485</v>
      </c>
      <c r="F23" s="16" t="s">
        <v>892</v>
      </c>
      <c r="G23" s="16"/>
      <c r="H23" s="16"/>
      <c r="I23" s="16"/>
      <c r="J23" s="16"/>
      <c r="K23" s="17">
        <v>1</v>
      </c>
      <c r="L23" s="17">
        <v>1</v>
      </c>
      <c r="M23" s="17" t="s">
        <v>475</v>
      </c>
      <c r="N23" s="17">
        <v>6</v>
      </c>
      <c r="O23" s="17">
        <v>2</v>
      </c>
      <c r="P23" s="17">
        <v>1</v>
      </c>
      <c r="Q23" s="17">
        <v>1</v>
      </c>
      <c r="R23" s="17">
        <v>2</v>
      </c>
      <c r="S23" s="17"/>
      <c r="T23" s="17"/>
      <c r="U23" s="18">
        <v>5.6</v>
      </c>
      <c r="V23" s="18">
        <v>5.6</v>
      </c>
      <c r="W23" s="18">
        <v>6.3</v>
      </c>
      <c r="X23" s="18">
        <v>5.7</v>
      </c>
      <c r="Y23" s="18">
        <f t="shared" si="0"/>
        <v>5.8</v>
      </c>
      <c r="Z23" s="19">
        <v>45</v>
      </c>
      <c r="AA23" s="20"/>
      <c r="AB23" s="20"/>
      <c r="AC23" s="20"/>
      <c r="AD23" s="20"/>
      <c r="AE23" s="20"/>
      <c r="AF23" s="20"/>
      <c r="AG23" s="20"/>
      <c r="AH23" s="20"/>
      <c r="AI23" s="20">
        <v>6.2</v>
      </c>
      <c r="AJ23" s="16"/>
      <c r="AK23" s="16"/>
      <c r="AL23" s="16" t="s">
        <v>477</v>
      </c>
      <c r="AM23" s="16"/>
      <c r="AN23" s="16"/>
      <c r="AO23" s="16"/>
      <c r="AP23" s="16"/>
      <c r="AQ23" s="16"/>
      <c r="AR23" s="16"/>
      <c r="AS23" s="16"/>
      <c r="AT23" s="16"/>
      <c r="AU23" s="31" t="s">
        <v>1658</v>
      </c>
      <c r="AV23" t="s">
        <v>1659</v>
      </c>
      <c r="AW23" t="s">
        <v>1660</v>
      </c>
      <c r="AX23" t="s">
        <v>583</v>
      </c>
      <c r="AY23" t="s">
        <v>1661</v>
      </c>
      <c r="AZ23" s="31" t="s">
        <v>1662</v>
      </c>
    </row>
    <row r="24" spans="1:52" ht="12.75">
      <c r="A24" s="20">
        <v>15</v>
      </c>
      <c r="B24" s="27" t="s">
        <v>1915</v>
      </c>
      <c r="C24" s="28" t="s">
        <v>484</v>
      </c>
      <c r="D24" s="32">
        <v>38026</v>
      </c>
      <c r="E24" s="20" t="s">
        <v>467</v>
      </c>
      <c r="F24" s="16" t="s">
        <v>1916</v>
      </c>
      <c r="G24" s="16"/>
      <c r="H24" s="16"/>
      <c r="I24" s="16"/>
      <c r="J24" s="16"/>
      <c r="K24" s="17">
        <v>1</v>
      </c>
      <c r="L24" s="17">
        <v>1</v>
      </c>
      <c r="M24" s="17">
        <v>2</v>
      </c>
      <c r="N24" s="17">
        <v>7</v>
      </c>
      <c r="O24" s="17">
        <v>3</v>
      </c>
      <c r="P24" s="17">
        <v>2</v>
      </c>
      <c r="Q24" s="17"/>
      <c r="R24" s="17"/>
      <c r="S24" s="17"/>
      <c r="T24" s="17"/>
      <c r="U24" s="18">
        <v>5.5</v>
      </c>
      <c r="V24" s="18">
        <v>5.5</v>
      </c>
      <c r="W24" s="18">
        <v>6.7</v>
      </c>
      <c r="X24" s="18">
        <v>5.4</v>
      </c>
      <c r="Y24" s="18">
        <f t="shared" si="0"/>
        <v>5.775</v>
      </c>
      <c r="Z24" s="19">
        <v>45</v>
      </c>
      <c r="AA24" s="20"/>
      <c r="AB24" s="20"/>
      <c r="AC24" s="20"/>
      <c r="AD24" s="20"/>
      <c r="AE24" s="20"/>
      <c r="AF24" s="20"/>
      <c r="AG24" s="20"/>
      <c r="AH24" s="20"/>
      <c r="AI24" s="20">
        <v>6.2</v>
      </c>
      <c r="AJ24" s="16"/>
      <c r="AK24" s="16"/>
      <c r="AL24" s="16" t="s">
        <v>477</v>
      </c>
      <c r="AM24" s="16"/>
      <c r="AN24" s="16"/>
      <c r="AO24" s="16"/>
      <c r="AP24" s="16"/>
      <c r="AQ24" s="16"/>
      <c r="AR24" s="16"/>
      <c r="AS24" s="16"/>
      <c r="AT24" s="16"/>
      <c r="AU24" s="31" t="s">
        <v>1917</v>
      </c>
      <c r="AV24" t="s">
        <v>1918</v>
      </c>
      <c r="AW24" t="s">
        <v>1919</v>
      </c>
      <c r="AX24" t="s">
        <v>604</v>
      </c>
      <c r="AY24" t="s">
        <v>421</v>
      </c>
      <c r="AZ24" s="31" t="s">
        <v>1662</v>
      </c>
    </row>
    <row r="25" spans="1:52" ht="12.75">
      <c r="A25" s="20">
        <v>16</v>
      </c>
      <c r="B25" s="27" t="s">
        <v>164</v>
      </c>
      <c r="C25" s="125" t="s">
        <v>1725</v>
      </c>
      <c r="D25" s="32">
        <v>37842</v>
      </c>
      <c r="E25" s="20" t="s">
        <v>467</v>
      </c>
      <c r="F25" s="16" t="s">
        <v>1726</v>
      </c>
      <c r="G25" s="16"/>
      <c r="H25" s="16"/>
      <c r="I25" s="16">
        <v>1</v>
      </c>
      <c r="J25" s="16"/>
      <c r="K25" s="17">
        <v>2</v>
      </c>
      <c r="L25" s="17">
        <v>1</v>
      </c>
      <c r="M25" s="17" t="s">
        <v>481</v>
      </c>
      <c r="N25" s="17">
        <v>6</v>
      </c>
      <c r="O25" s="17">
        <v>2</v>
      </c>
      <c r="P25" s="17">
        <v>2</v>
      </c>
      <c r="Q25" s="17"/>
      <c r="R25" s="17"/>
      <c r="S25" s="17"/>
      <c r="T25" s="17"/>
      <c r="U25" s="18">
        <v>5.4</v>
      </c>
      <c r="V25" s="18">
        <v>5.8</v>
      </c>
      <c r="W25" s="18">
        <v>5.5</v>
      </c>
      <c r="X25" s="18">
        <v>5.1</v>
      </c>
      <c r="Y25" s="18">
        <f t="shared" si="0"/>
        <v>5.449999999999999</v>
      </c>
      <c r="Z25" s="19">
        <v>45</v>
      </c>
      <c r="AA25" s="20"/>
      <c r="AB25" s="20"/>
      <c r="AC25" s="20"/>
      <c r="AD25" s="20"/>
      <c r="AE25" s="20"/>
      <c r="AF25" s="20"/>
      <c r="AG25" s="20"/>
      <c r="AH25" s="20"/>
      <c r="AI25" s="20">
        <v>6.2</v>
      </c>
      <c r="AJ25" s="16"/>
      <c r="AK25" s="16"/>
      <c r="AL25" s="16" t="s">
        <v>477</v>
      </c>
      <c r="AM25" s="16"/>
      <c r="AN25" s="16"/>
      <c r="AO25" s="16"/>
      <c r="AP25" s="16"/>
      <c r="AQ25" s="16"/>
      <c r="AR25" s="16"/>
      <c r="AS25" s="16"/>
      <c r="AT25" s="16"/>
      <c r="AU25" s="31" t="s">
        <v>1727</v>
      </c>
      <c r="AV25" t="s">
        <v>1728</v>
      </c>
      <c r="AW25" t="s">
        <v>1729</v>
      </c>
      <c r="AX25" t="s">
        <v>506</v>
      </c>
      <c r="AY25" t="s">
        <v>927</v>
      </c>
      <c r="AZ25" s="31" t="s">
        <v>1692</v>
      </c>
    </row>
    <row r="26" spans="1:52" ht="12.75">
      <c r="A26" s="20">
        <v>17</v>
      </c>
      <c r="B26" s="27" t="s">
        <v>623</v>
      </c>
      <c r="C26" s="125" t="s">
        <v>1485</v>
      </c>
      <c r="D26" s="32">
        <v>37026</v>
      </c>
      <c r="E26" s="20" t="s">
        <v>467</v>
      </c>
      <c r="F26" s="16" t="s">
        <v>1644</v>
      </c>
      <c r="G26" s="16"/>
      <c r="H26" s="16"/>
      <c r="I26" s="16"/>
      <c r="J26" s="16"/>
      <c r="K26" s="17" t="s">
        <v>767</v>
      </c>
      <c r="L26" s="17">
        <v>1</v>
      </c>
      <c r="M26" s="17">
        <v>1</v>
      </c>
      <c r="N26" s="17"/>
      <c r="O26" s="17">
        <v>1</v>
      </c>
      <c r="P26" s="17">
        <v>1</v>
      </c>
      <c r="Q26" s="17"/>
      <c r="R26" s="17"/>
      <c r="S26" s="17"/>
      <c r="T26" s="17"/>
      <c r="U26" s="18">
        <v>5</v>
      </c>
      <c r="V26" s="18">
        <v>5.7</v>
      </c>
      <c r="W26" s="18">
        <v>6.3</v>
      </c>
      <c r="X26" s="18">
        <v>6</v>
      </c>
      <c r="Y26" s="18">
        <f t="shared" si="0"/>
        <v>5.75</v>
      </c>
      <c r="Z26" s="19">
        <v>45</v>
      </c>
      <c r="AA26" s="20"/>
      <c r="AB26" s="20"/>
      <c r="AC26" s="20"/>
      <c r="AD26" s="20"/>
      <c r="AE26" s="20"/>
      <c r="AF26" s="20"/>
      <c r="AG26" s="20"/>
      <c r="AH26" s="20"/>
      <c r="AI26" s="20">
        <v>6.2</v>
      </c>
      <c r="AJ26" s="16"/>
      <c r="AK26" s="16"/>
      <c r="AL26" s="16" t="s">
        <v>482</v>
      </c>
      <c r="AM26" s="16"/>
      <c r="AN26" s="16"/>
      <c r="AO26" s="16"/>
      <c r="AP26" s="16"/>
      <c r="AQ26" s="16"/>
      <c r="AR26" s="16"/>
      <c r="AS26" s="16"/>
      <c r="AT26" s="16"/>
      <c r="AU26" s="31" t="s">
        <v>1645</v>
      </c>
      <c r="AV26" t="s">
        <v>1646</v>
      </c>
      <c r="AW26" t="s">
        <v>239</v>
      </c>
      <c r="AX26" t="s">
        <v>1647</v>
      </c>
      <c r="AY26" t="s">
        <v>937</v>
      </c>
      <c r="AZ26" s="31" t="s">
        <v>1612</v>
      </c>
    </row>
    <row r="27" spans="1:52" ht="12.75">
      <c r="A27" s="20">
        <v>18</v>
      </c>
      <c r="B27" s="27" t="s">
        <v>11</v>
      </c>
      <c r="C27" s="125" t="s">
        <v>882</v>
      </c>
      <c r="D27" s="32">
        <v>37829</v>
      </c>
      <c r="E27" s="20" t="s">
        <v>467</v>
      </c>
      <c r="F27" s="16" t="s">
        <v>12</v>
      </c>
      <c r="G27" s="16"/>
      <c r="H27" s="16"/>
      <c r="I27" s="16"/>
      <c r="J27" s="16"/>
      <c r="K27" s="17">
        <v>1</v>
      </c>
      <c r="L27" s="17">
        <v>1</v>
      </c>
      <c r="M27" s="17">
        <v>2</v>
      </c>
      <c r="N27" s="17">
        <v>8</v>
      </c>
      <c r="O27" s="17">
        <v>2</v>
      </c>
      <c r="P27" s="17">
        <v>2</v>
      </c>
      <c r="Q27" s="17"/>
      <c r="R27" s="17"/>
      <c r="S27" s="17"/>
      <c r="T27" s="17"/>
      <c r="U27" s="18">
        <v>5.9</v>
      </c>
      <c r="V27" s="18">
        <v>5.3</v>
      </c>
      <c r="W27" s="18">
        <v>5.4</v>
      </c>
      <c r="X27" s="18">
        <v>5.6</v>
      </c>
      <c r="Y27" s="18">
        <f t="shared" si="0"/>
        <v>5.550000000000001</v>
      </c>
      <c r="Z27" s="19">
        <v>45</v>
      </c>
      <c r="AA27" s="20"/>
      <c r="AB27" s="20"/>
      <c r="AC27" s="20"/>
      <c r="AD27" s="20"/>
      <c r="AE27" s="20"/>
      <c r="AF27" s="20"/>
      <c r="AG27" s="20"/>
      <c r="AH27" s="20"/>
      <c r="AI27" s="20">
        <v>6.1</v>
      </c>
      <c r="AJ27" s="16"/>
      <c r="AK27" s="16"/>
      <c r="AL27" s="16" t="s">
        <v>482</v>
      </c>
      <c r="AM27" s="16"/>
      <c r="AN27" s="16"/>
      <c r="AO27" s="16"/>
      <c r="AP27" s="16"/>
      <c r="AQ27" s="16"/>
      <c r="AR27" s="16"/>
      <c r="AS27" s="16"/>
      <c r="AT27" s="16"/>
      <c r="AU27" s="31" t="s">
        <v>13</v>
      </c>
      <c r="AV27" t="s">
        <v>14</v>
      </c>
      <c r="AW27" t="s">
        <v>15</v>
      </c>
      <c r="AX27" t="s">
        <v>16</v>
      </c>
      <c r="AY27" t="s">
        <v>932</v>
      </c>
      <c r="AZ27" s="31" t="s">
        <v>17</v>
      </c>
    </row>
    <row r="28" spans="1:52" ht="12.75">
      <c r="A28" s="20">
        <v>19</v>
      </c>
      <c r="B28" s="27" t="s">
        <v>1948</v>
      </c>
      <c r="C28" s="28" t="s">
        <v>508</v>
      </c>
      <c r="D28" s="32">
        <v>37788</v>
      </c>
      <c r="E28" s="20" t="s">
        <v>467</v>
      </c>
      <c r="F28" s="16" t="s">
        <v>1071</v>
      </c>
      <c r="G28" s="16"/>
      <c r="H28" s="16"/>
      <c r="I28" s="16"/>
      <c r="J28" s="16"/>
      <c r="K28" s="17">
        <v>1</v>
      </c>
      <c r="L28" s="17">
        <v>1</v>
      </c>
      <c r="M28" s="17">
        <v>2</v>
      </c>
      <c r="N28" s="17">
        <v>6</v>
      </c>
      <c r="O28" s="17">
        <v>3</v>
      </c>
      <c r="P28" s="17">
        <v>2</v>
      </c>
      <c r="Q28" s="17"/>
      <c r="R28" s="17"/>
      <c r="S28" s="17">
        <v>2</v>
      </c>
      <c r="T28" s="17"/>
      <c r="U28" s="18">
        <v>5.6</v>
      </c>
      <c r="V28" s="18">
        <v>5.6</v>
      </c>
      <c r="W28" s="18">
        <v>6.4</v>
      </c>
      <c r="X28" s="18">
        <v>5.9</v>
      </c>
      <c r="Y28" s="18">
        <f t="shared" si="0"/>
        <v>5.875</v>
      </c>
      <c r="Z28" s="19">
        <v>45</v>
      </c>
      <c r="AA28" s="20"/>
      <c r="AB28" s="20"/>
      <c r="AC28" s="20"/>
      <c r="AD28" s="20"/>
      <c r="AE28" s="20"/>
      <c r="AF28" s="20"/>
      <c r="AG28" s="20"/>
      <c r="AH28" s="20"/>
      <c r="AI28" s="20">
        <v>6.1</v>
      </c>
      <c r="AJ28" s="16" t="s">
        <v>751</v>
      </c>
      <c r="AK28" s="16" t="s">
        <v>570</v>
      </c>
      <c r="AL28" s="16" t="s">
        <v>477</v>
      </c>
      <c r="AM28" s="16"/>
      <c r="AN28" s="16"/>
      <c r="AO28" s="16"/>
      <c r="AP28" s="16"/>
      <c r="AQ28" s="16"/>
      <c r="AR28" s="16"/>
      <c r="AS28" s="16"/>
      <c r="AT28" s="16"/>
      <c r="AU28" s="31" t="s">
        <v>1949</v>
      </c>
      <c r="AV28" t="s">
        <v>1950</v>
      </c>
      <c r="AW28" t="s">
        <v>1951</v>
      </c>
      <c r="AX28" t="s">
        <v>513</v>
      </c>
      <c r="AY28" t="s">
        <v>550</v>
      </c>
      <c r="AZ28" s="31" t="s">
        <v>962</v>
      </c>
    </row>
    <row r="29" spans="1:52" ht="12.75">
      <c r="A29" s="20">
        <v>20</v>
      </c>
      <c r="B29" s="27" t="s">
        <v>1060</v>
      </c>
      <c r="C29" s="125" t="s">
        <v>1017</v>
      </c>
      <c r="D29" s="32">
        <v>38048</v>
      </c>
      <c r="E29" s="20" t="s">
        <v>467</v>
      </c>
      <c r="F29" s="16" t="s">
        <v>1741</v>
      </c>
      <c r="G29" s="16"/>
      <c r="H29" s="16"/>
      <c r="I29" s="16"/>
      <c r="J29" s="16"/>
      <c r="K29" s="17">
        <v>1</v>
      </c>
      <c r="L29" s="17">
        <v>1</v>
      </c>
      <c r="M29" s="17">
        <v>2</v>
      </c>
      <c r="N29" s="17">
        <v>7</v>
      </c>
      <c r="O29" s="17">
        <v>2</v>
      </c>
      <c r="P29" s="17">
        <v>2</v>
      </c>
      <c r="Q29" s="17">
        <v>2</v>
      </c>
      <c r="R29" s="17">
        <v>2</v>
      </c>
      <c r="S29" s="17"/>
      <c r="T29" s="17"/>
      <c r="U29" s="18">
        <v>5.5</v>
      </c>
      <c r="V29" s="18">
        <v>5.5</v>
      </c>
      <c r="W29" s="18">
        <v>6</v>
      </c>
      <c r="X29" s="18">
        <v>5.8</v>
      </c>
      <c r="Y29" s="18">
        <f t="shared" si="0"/>
        <v>5.7</v>
      </c>
      <c r="Z29" s="19">
        <v>45</v>
      </c>
      <c r="AA29" s="20"/>
      <c r="AB29" s="20"/>
      <c r="AC29" s="20"/>
      <c r="AD29" s="20"/>
      <c r="AE29" s="20"/>
      <c r="AF29" s="20"/>
      <c r="AG29" s="20"/>
      <c r="AH29" s="20"/>
      <c r="AI29" s="20">
        <v>6.1</v>
      </c>
      <c r="AJ29" s="16"/>
      <c r="AK29" s="16"/>
      <c r="AL29" s="16" t="s">
        <v>477</v>
      </c>
      <c r="AM29" s="16"/>
      <c r="AN29" s="16"/>
      <c r="AO29" s="16"/>
      <c r="AP29" s="16"/>
      <c r="AQ29" s="16"/>
      <c r="AR29" s="16"/>
      <c r="AS29" s="16"/>
      <c r="AT29" s="16"/>
      <c r="AU29" s="31" t="s">
        <v>1742</v>
      </c>
      <c r="AV29" t="s">
        <v>1743</v>
      </c>
      <c r="AW29" t="s">
        <v>912</v>
      </c>
      <c r="AX29" t="s">
        <v>521</v>
      </c>
      <c r="AY29" t="s">
        <v>421</v>
      </c>
      <c r="AZ29" s="31" t="s">
        <v>1692</v>
      </c>
    </row>
    <row r="30" spans="1:52" ht="12.75">
      <c r="A30" s="20">
        <v>21</v>
      </c>
      <c r="B30" s="27" t="s">
        <v>1713</v>
      </c>
      <c r="C30" s="125" t="s">
        <v>1097</v>
      </c>
      <c r="D30" s="32">
        <v>38174</v>
      </c>
      <c r="E30" s="20" t="s">
        <v>485</v>
      </c>
      <c r="F30" s="16" t="s">
        <v>1304</v>
      </c>
      <c r="G30" s="16"/>
      <c r="H30" s="16"/>
      <c r="I30" s="16"/>
      <c r="J30" s="16"/>
      <c r="K30" s="17">
        <v>1</v>
      </c>
      <c r="L30" s="17">
        <v>1</v>
      </c>
      <c r="M30" s="17">
        <v>2</v>
      </c>
      <c r="N30" s="17">
        <v>6</v>
      </c>
      <c r="O30" s="17" t="s">
        <v>481</v>
      </c>
      <c r="P30" s="17">
        <v>2</v>
      </c>
      <c r="Q30" s="17"/>
      <c r="R30" s="17"/>
      <c r="S30" s="17">
        <v>2</v>
      </c>
      <c r="T30" s="17"/>
      <c r="U30" s="18">
        <v>5.3</v>
      </c>
      <c r="V30" s="18">
        <v>6.3</v>
      </c>
      <c r="W30" s="18">
        <v>5</v>
      </c>
      <c r="X30" s="18">
        <v>5.1</v>
      </c>
      <c r="Y30" s="18">
        <f t="shared" si="0"/>
        <v>5.425000000000001</v>
      </c>
      <c r="Z30" s="19">
        <v>45</v>
      </c>
      <c r="AA30" s="20"/>
      <c r="AB30" s="20"/>
      <c r="AC30" s="20"/>
      <c r="AD30" s="20"/>
      <c r="AE30" s="20"/>
      <c r="AF30" s="20"/>
      <c r="AG30" s="20"/>
      <c r="AH30" s="20"/>
      <c r="AI30" s="20">
        <v>6.1</v>
      </c>
      <c r="AJ30" s="16"/>
      <c r="AK30" s="16"/>
      <c r="AL30" s="16" t="s">
        <v>477</v>
      </c>
      <c r="AM30" s="16"/>
      <c r="AN30" s="16"/>
      <c r="AO30" s="16"/>
      <c r="AP30" s="16"/>
      <c r="AQ30" s="16"/>
      <c r="AR30" s="16"/>
      <c r="AS30" s="16"/>
      <c r="AT30" s="16"/>
      <c r="AU30" s="31" t="s">
        <v>1714</v>
      </c>
      <c r="AV30" t="s">
        <v>1715</v>
      </c>
      <c r="AW30" t="s">
        <v>1716</v>
      </c>
      <c r="AX30" t="s">
        <v>1185</v>
      </c>
      <c r="AY30" t="s">
        <v>421</v>
      </c>
      <c r="AZ30" s="31" t="s">
        <v>1692</v>
      </c>
    </row>
    <row r="31" spans="1:52" ht="12.75">
      <c r="A31" s="20">
        <v>22</v>
      </c>
      <c r="B31" s="27" t="s">
        <v>1767</v>
      </c>
      <c r="C31" s="125" t="s">
        <v>1087</v>
      </c>
      <c r="D31" s="32">
        <v>38028</v>
      </c>
      <c r="E31" s="20" t="s">
        <v>467</v>
      </c>
      <c r="F31" s="16" t="s">
        <v>1768</v>
      </c>
      <c r="G31" s="16"/>
      <c r="H31" s="16"/>
      <c r="I31" s="16"/>
      <c r="J31" s="16"/>
      <c r="K31" s="17">
        <v>1</v>
      </c>
      <c r="L31" s="17">
        <v>1</v>
      </c>
      <c r="M31" s="17">
        <v>2</v>
      </c>
      <c r="N31" s="17">
        <v>4</v>
      </c>
      <c r="O31" s="17">
        <v>1</v>
      </c>
      <c r="P31" s="17">
        <v>2</v>
      </c>
      <c r="Q31" s="17" t="s">
        <v>481</v>
      </c>
      <c r="R31" s="17"/>
      <c r="S31" s="17"/>
      <c r="T31" s="17"/>
      <c r="U31" s="18">
        <v>4.7</v>
      </c>
      <c r="V31" s="18">
        <v>6.5</v>
      </c>
      <c r="W31" s="18">
        <v>5.4</v>
      </c>
      <c r="X31" s="18">
        <v>5.2</v>
      </c>
      <c r="Y31" s="18">
        <f t="shared" si="0"/>
        <v>5.45</v>
      </c>
      <c r="Z31" s="19">
        <v>45</v>
      </c>
      <c r="AA31" s="20"/>
      <c r="AB31" s="20"/>
      <c r="AC31" s="20"/>
      <c r="AD31" s="20"/>
      <c r="AE31" s="20"/>
      <c r="AF31" s="20"/>
      <c r="AG31" s="20"/>
      <c r="AH31" s="20"/>
      <c r="AI31" s="20">
        <v>6.1</v>
      </c>
      <c r="AJ31" s="16"/>
      <c r="AK31" s="16"/>
      <c r="AL31" s="16" t="s">
        <v>477</v>
      </c>
      <c r="AM31" s="16"/>
      <c r="AN31" s="16"/>
      <c r="AO31" s="16"/>
      <c r="AP31" s="16"/>
      <c r="AQ31" s="16"/>
      <c r="AR31" s="16"/>
      <c r="AS31" s="16"/>
      <c r="AT31" s="16"/>
      <c r="AV31" t="s">
        <v>1769</v>
      </c>
      <c r="AW31" t="s">
        <v>1770</v>
      </c>
      <c r="AX31" t="s">
        <v>1218</v>
      </c>
      <c r="AY31" t="s">
        <v>936</v>
      </c>
      <c r="AZ31" s="31" t="s">
        <v>1759</v>
      </c>
    </row>
    <row r="32" spans="1:52" ht="12.75">
      <c r="A32" s="20">
        <v>23</v>
      </c>
      <c r="B32" s="27" t="s">
        <v>1753</v>
      </c>
      <c r="C32" s="125" t="s">
        <v>154</v>
      </c>
      <c r="D32" s="32">
        <v>38118</v>
      </c>
      <c r="E32" s="20" t="s">
        <v>473</v>
      </c>
      <c r="F32" s="16" t="s">
        <v>1754</v>
      </c>
      <c r="G32" s="16"/>
      <c r="H32" s="16"/>
      <c r="I32" s="16"/>
      <c r="J32" s="16"/>
      <c r="K32" s="17">
        <v>1</v>
      </c>
      <c r="L32" s="17">
        <v>1</v>
      </c>
      <c r="M32" s="17">
        <v>2</v>
      </c>
      <c r="N32" s="17"/>
      <c r="O32" s="17">
        <v>1</v>
      </c>
      <c r="P32" s="17">
        <v>2</v>
      </c>
      <c r="Q32" s="17">
        <v>1</v>
      </c>
      <c r="R32" s="17">
        <v>2</v>
      </c>
      <c r="S32" s="17"/>
      <c r="T32" s="17"/>
      <c r="U32" s="18">
        <v>6.3</v>
      </c>
      <c r="V32" s="18">
        <v>6.1</v>
      </c>
      <c r="W32" s="18">
        <v>5.8</v>
      </c>
      <c r="X32" s="18">
        <v>6</v>
      </c>
      <c r="Y32" s="18">
        <f t="shared" si="0"/>
        <v>6.05</v>
      </c>
      <c r="Z32" s="19">
        <v>50</v>
      </c>
      <c r="AA32" s="20"/>
      <c r="AB32" s="20"/>
      <c r="AC32" s="20"/>
      <c r="AD32" s="20"/>
      <c r="AE32" s="20"/>
      <c r="AF32" s="20"/>
      <c r="AG32" s="20"/>
      <c r="AH32" s="20"/>
      <c r="AI32" s="20">
        <v>6</v>
      </c>
      <c r="AJ32" s="16"/>
      <c r="AK32" s="16"/>
      <c r="AL32" s="16" t="s">
        <v>477</v>
      </c>
      <c r="AM32" s="16"/>
      <c r="AN32" s="16"/>
      <c r="AO32" s="16"/>
      <c r="AP32" s="16"/>
      <c r="AQ32" s="16"/>
      <c r="AR32" s="16"/>
      <c r="AS32" s="16"/>
      <c r="AT32" s="16"/>
      <c r="AU32" s="31" t="s">
        <v>1755</v>
      </c>
      <c r="AV32" t="s">
        <v>1756</v>
      </c>
      <c r="AW32" t="s">
        <v>1757</v>
      </c>
      <c r="AX32" t="s">
        <v>613</v>
      </c>
      <c r="AY32" t="s">
        <v>1758</v>
      </c>
      <c r="AZ32" s="31" t="s">
        <v>1759</v>
      </c>
    </row>
    <row r="33" spans="1:52" ht="12.75">
      <c r="A33" s="20">
        <v>24</v>
      </c>
      <c r="B33" s="27" t="s">
        <v>576</v>
      </c>
      <c r="C33" s="125" t="s">
        <v>1087</v>
      </c>
      <c r="D33" s="32">
        <v>38222</v>
      </c>
      <c r="E33" s="20" t="s">
        <v>485</v>
      </c>
      <c r="F33" s="16" t="s">
        <v>1744</v>
      </c>
      <c r="G33" s="16"/>
      <c r="H33" s="16"/>
      <c r="I33" s="16"/>
      <c r="J33" s="16"/>
      <c r="K33" s="17">
        <v>1</v>
      </c>
      <c r="L33" s="17">
        <v>1</v>
      </c>
      <c r="M33" s="17">
        <v>2</v>
      </c>
      <c r="N33" s="17"/>
      <c r="O33" s="17">
        <v>2</v>
      </c>
      <c r="P33" s="17">
        <v>2</v>
      </c>
      <c r="Q33" s="17"/>
      <c r="R33" s="17"/>
      <c r="S33" s="17"/>
      <c r="T33" s="17"/>
      <c r="U33" s="18">
        <v>5.4</v>
      </c>
      <c r="V33" s="18">
        <v>5.1</v>
      </c>
      <c r="W33" s="18">
        <v>5.1</v>
      </c>
      <c r="X33" s="18">
        <v>5.8</v>
      </c>
      <c r="Y33" s="18">
        <f t="shared" si="0"/>
        <v>5.35</v>
      </c>
      <c r="Z33" s="19">
        <v>45</v>
      </c>
      <c r="AA33" s="20"/>
      <c r="AB33" s="20"/>
      <c r="AC33" s="20"/>
      <c r="AD33" s="20"/>
      <c r="AE33" s="20"/>
      <c r="AF33" s="20"/>
      <c r="AG33" s="20"/>
      <c r="AH33" s="20"/>
      <c r="AI33" s="20">
        <v>6</v>
      </c>
      <c r="AJ33" s="16"/>
      <c r="AK33" s="16"/>
      <c r="AL33" s="16" t="s">
        <v>482</v>
      </c>
      <c r="AM33" s="16"/>
      <c r="AN33" s="16"/>
      <c r="AO33" s="16"/>
      <c r="AP33" s="16"/>
      <c r="AQ33" s="16"/>
      <c r="AR33" s="16"/>
      <c r="AS33" s="16"/>
      <c r="AT33" s="16"/>
      <c r="AU33" s="31" t="s">
        <v>1745</v>
      </c>
      <c r="AV33" t="s">
        <v>1746</v>
      </c>
      <c r="AW33" t="s">
        <v>1747</v>
      </c>
      <c r="AX33" t="s">
        <v>374</v>
      </c>
      <c r="AY33" t="s">
        <v>421</v>
      </c>
      <c r="AZ33" s="31" t="s">
        <v>1705</v>
      </c>
    </row>
    <row r="34" spans="1:52" ht="12.75">
      <c r="A34" s="20">
        <v>25</v>
      </c>
      <c r="B34" s="27" t="s">
        <v>1666</v>
      </c>
      <c r="C34" s="125" t="s">
        <v>636</v>
      </c>
      <c r="D34" s="32">
        <v>37903</v>
      </c>
      <c r="E34" s="20" t="s">
        <v>467</v>
      </c>
      <c r="F34" s="16" t="s">
        <v>1667</v>
      </c>
      <c r="G34" s="16"/>
      <c r="H34" s="16"/>
      <c r="I34" s="16"/>
      <c r="J34" s="16"/>
      <c r="K34" s="17">
        <v>1</v>
      </c>
      <c r="L34" s="17">
        <v>1</v>
      </c>
      <c r="M34" s="17">
        <v>2</v>
      </c>
      <c r="N34" s="17"/>
      <c r="O34" s="17">
        <v>2</v>
      </c>
      <c r="P34" s="17">
        <v>2</v>
      </c>
      <c r="Q34" s="17"/>
      <c r="R34" s="17"/>
      <c r="S34" s="17"/>
      <c r="T34" s="17"/>
      <c r="U34" s="18">
        <v>4.9</v>
      </c>
      <c r="V34" s="18">
        <v>5.8</v>
      </c>
      <c r="W34" s="18">
        <v>5.9</v>
      </c>
      <c r="X34" s="18">
        <v>5.3</v>
      </c>
      <c r="Y34" s="18">
        <f t="shared" si="0"/>
        <v>5.4750000000000005</v>
      </c>
      <c r="Z34" s="19">
        <v>45</v>
      </c>
      <c r="AA34" s="20"/>
      <c r="AB34" s="20"/>
      <c r="AC34" s="20"/>
      <c r="AD34" s="20"/>
      <c r="AE34" s="20"/>
      <c r="AF34" s="20"/>
      <c r="AG34" s="20"/>
      <c r="AH34" s="20"/>
      <c r="AI34" s="20">
        <v>6</v>
      </c>
      <c r="AJ34" s="16"/>
      <c r="AK34" s="16"/>
      <c r="AL34" s="16" t="s">
        <v>477</v>
      </c>
      <c r="AM34" s="16"/>
      <c r="AN34" s="16"/>
      <c r="AO34" s="16"/>
      <c r="AP34" s="16"/>
      <c r="AQ34" s="16"/>
      <c r="AR34" s="16"/>
      <c r="AS34" s="16"/>
      <c r="AT34" s="16"/>
      <c r="AU34" s="31" t="s">
        <v>1668</v>
      </c>
      <c r="AV34" t="s">
        <v>1669</v>
      </c>
      <c r="AW34" t="s">
        <v>1670</v>
      </c>
      <c r="AX34" t="s">
        <v>1671</v>
      </c>
      <c r="AY34" t="s">
        <v>1672</v>
      </c>
      <c r="AZ34" s="31" t="s">
        <v>1662</v>
      </c>
    </row>
    <row r="35" spans="1:52" ht="12.75">
      <c r="A35" s="20">
        <v>26</v>
      </c>
      <c r="B35" s="27" t="s">
        <v>623</v>
      </c>
      <c r="C35" s="28" t="s">
        <v>636</v>
      </c>
      <c r="D35" s="32">
        <v>38090</v>
      </c>
      <c r="E35" s="20" t="s">
        <v>467</v>
      </c>
      <c r="F35" s="16" t="s">
        <v>1932</v>
      </c>
      <c r="G35" s="16"/>
      <c r="H35" s="16"/>
      <c r="I35" s="16"/>
      <c r="J35" s="16"/>
      <c r="K35" s="17">
        <v>1</v>
      </c>
      <c r="L35" s="17">
        <v>1</v>
      </c>
      <c r="M35" s="17">
        <v>2</v>
      </c>
      <c r="N35" s="17">
        <v>2</v>
      </c>
      <c r="O35" s="17">
        <v>1</v>
      </c>
      <c r="P35" s="17">
        <v>2</v>
      </c>
      <c r="Q35" s="17">
        <v>2</v>
      </c>
      <c r="R35" s="17"/>
      <c r="S35" s="17">
        <v>1</v>
      </c>
      <c r="T35" s="17"/>
      <c r="U35" s="18">
        <v>4.2</v>
      </c>
      <c r="V35" s="18">
        <v>6.4</v>
      </c>
      <c r="W35" s="18">
        <v>5</v>
      </c>
      <c r="X35" s="18">
        <v>5.1</v>
      </c>
      <c r="Y35" s="18">
        <f t="shared" si="0"/>
        <v>5.175000000000001</v>
      </c>
      <c r="Z35" s="19">
        <v>45</v>
      </c>
      <c r="AA35" s="20"/>
      <c r="AB35" s="20"/>
      <c r="AC35" s="20"/>
      <c r="AD35" s="20"/>
      <c r="AE35" s="20"/>
      <c r="AF35" s="20"/>
      <c r="AG35" s="20"/>
      <c r="AH35" s="20"/>
      <c r="AI35" s="20">
        <v>6</v>
      </c>
      <c r="AJ35" s="16"/>
      <c r="AK35" s="16"/>
      <c r="AL35" s="16" t="s">
        <v>482</v>
      </c>
      <c r="AM35" s="16"/>
      <c r="AN35" s="16"/>
      <c r="AO35" s="16"/>
      <c r="AP35" s="16"/>
      <c r="AQ35" s="16"/>
      <c r="AR35" s="16"/>
      <c r="AS35" s="16"/>
      <c r="AT35" s="16"/>
      <c r="AU35" s="31" t="s">
        <v>1935</v>
      </c>
      <c r="AV35" t="s">
        <v>1936</v>
      </c>
      <c r="AW35" t="s">
        <v>1937</v>
      </c>
      <c r="AX35" t="s">
        <v>1814</v>
      </c>
      <c r="AY35" t="s">
        <v>1938</v>
      </c>
      <c r="AZ35" s="31" t="s">
        <v>1901</v>
      </c>
    </row>
    <row r="36" spans="1:52" ht="12.75">
      <c r="A36" s="20">
        <v>27</v>
      </c>
      <c r="B36" s="27" t="s">
        <v>1022</v>
      </c>
      <c r="C36" s="28" t="s">
        <v>1097</v>
      </c>
      <c r="D36" s="20" t="s">
        <v>2017</v>
      </c>
      <c r="E36" s="20" t="s">
        <v>473</v>
      </c>
      <c r="F36" s="16" t="s">
        <v>125</v>
      </c>
      <c r="G36" s="16"/>
      <c r="H36" s="16"/>
      <c r="I36" s="16"/>
      <c r="J36" s="16"/>
      <c r="K36" s="17">
        <v>1</v>
      </c>
      <c r="L36" s="17">
        <v>1</v>
      </c>
      <c r="M36" s="17"/>
      <c r="N36" s="17"/>
      <c r="O36" s="17">
        <v>2</v>
      </c>
      <c r="P36" s="17">
        <v>2</v>
      </c>
      <c r="Q36" s="17">
        <v>2</v>
      </c>
      <c r="R36" s="17"/>
      <c r="S36" s="17"/>
      <c r="T36" s="17"/>
      <c r="U36" s="18">
        <v>5.4</v>
      </c>
      <c r="V36" s="18">
        <v>5.7</v>
      </c>
      <c r="W36" s="18">
        <v>5.5</v>
      </c>
      <c r="X36" s="18">
        <v>5.4</v>
      </c>
      <c r="Y36" s="18">
        <f t="shared" si="0"/>
        <v>5.5</v>
      </c>
      <c r="Z36" s="19">
        <v>45</v>
      </c>
      <c r="AA36" s="20"/>
      <c r="AB36" s="20"/>
      <c r="AC36" s="20"/>
      <c r="AD36" s="20"/>
      <c r="AE36" s="20"/>
      <c r="AF36" s="20"/>
      <c r="AG36" s="20"/>
      <c r="AH36" s="20"/>
      <c r="AI36" s="20">
        <v>5.9</v>
      </c>
      <c r="AJ36" s="16"/>
      <c r="AK36" s="16"/>
      <c r="AL36" s="16" t="s">
        <v>477</v>
      </c>
      <c r="AM36" s="16"/>
      <c r="AN36" s="16"/>
      <c r="AO36" s="16"/>
      <c r="AP36" s="16"/>
      <c r="AQ36" s="16"/>
      <c r="AR36" s="16"/>
      <c r="AS36" s="16"/>
      <c r="AT36" s="16"/>
      <c r="AU36" s="31" t="s">
        <v>2018</v>
      </c>
      <c r="AW36" t="s">
        <v>2019</v>
      </c>
      <c r="AX36" t="s">
        <v>683</v>
      </c>
      <c r="AY36" t="s">
        <v>954</v>
      </c>
      <c r="AZ36" s="31" t="s">
        <v>1984</v>
      </c>
    </row>
    <row r="37" spans="1:52" ht="12.75">
      <c r="A37" s="20">
        <v>28</v>
      </c>
      <c r="B37" s="27" t="s">
        <v>18</v>
      </c>
      <c r="C37" s="125" t="s">
        <v>156</v>
      </c>
      <c r="D37" s="32">
        <v>38206</v>
      </c>
      <c r="E37" s="20" t="s">
        <v>532</v>
      </c>
      <c r="F37" s="16" t="s">
        <v>19</v>
      </c>
      <c r="G37" s="16">
        <v>135</v>
      </c>
      <c r="H37" s="16">
        <v>2</v>
      </c>
      <c r="I37" s="16"/>
      <c r="J37" s="16"/>
      <c r="K37" s="17">
        <v>1</v>
      </c>
      <c r="L37" s="17">
        <v>1</v>
      </c>
      <c r="M37" s="17">
        <v>2</v>
      </c>
      <c r="N37" s="17"/>
      <c r="O37" s="17">
        <v>3</v>
      </c>
      <c r="P37" s="17">
        <v>2</v>
      </c>
      <c r="Q37" s="17">
        <v>2</v>
      </c>
      <c r="R37" s="17"/>
      <c r="S37" s="17"/>
      <c r="T37" s="17">
        <v>10</v>
      </c>
      <c r="U37" s="18">
        <v>5.1</v>
      </c>
      <c r="V37" s="18">
        <v>5.3</v>
      </c>
      <c r="W37" s="18">
        <v>5.9</v>
      </c>
      <c r="X37" s="18">
        <v>6.1</v>
      </c>
      <c r="Y37" s="18">
        <f t="shared" si="0"/>
        <v>5.6</v>
      </c>
      <c r="Z37" s="19">
        <v>45</v>
      </c>
      <c r="AA37" s="20"/>
      <c r="AB37" s="20"/>
      <c r="AC37" s="20"/>
      <c r="AD37" s="20"/>
      <c r="AE37" s="20"/>
      <c r="AF37" s="20"/>
      <c r="AG37" s="20"/>
      <c r="AH37" s="20"/>
      <c r="AI37" s="20">
        <v>5.9</v>
      </c>
      <c r="AJ37" s="16"/>
      <c r="AK37" s="16"/>
      <c r="AL37" s="16" t="s">
        <v>477</v>
      </c>
      <c r="AM37" s="16"/>
      <c r="AN37" s="16"/>
      <c r="AO37" s="16"/>
      <c r="AP37" s="16"/>
      <c r="AQ37" s="16"/>
      <c r="AR37" s="16"/>
      <c r="AS37" s="16"/>
      <c r="AT37" s="16"/>
      <c r="AU37" s="31" t="s">
        <v>295</v>
      </c>
      <c r="AV37" t="s">
        <v>294</v>
      </c>
      <c r="AW37" t="s">
        <v>20</v>
      </c>
      <c r="AX37" t="s">
        <v>1080</v>
      </c>
      <c r="AY37" t="s">
        <v>421</v>
      </c>
      <c r="AZ37" s="31" t="s">
        <v>17</v>
      </c>
    </row>
    <row r="38" spans="1:52" ht="12.75">
      <c r="A38" s="20">
        <v>29</v>
      </c>
      <c r="B38" s="39" t="s">
        <v>7</v>
      </c>
      <c r="C38" s="40" t="s">
        <v>1093</v>
      </c>
      <c r="D38" s="50">
        <v>38134</v>
      </c>
      <c r="E38" s="38" t="s">
        <v>467</v>
      </c>
      <c r="F38" s="221" t="s">
        <v>1921</v>
      </c>
      <c r="G38" s="41"/>
      <c r="H38" s="41"/>
      <c r="I38" s="41"/>
      <c r="J38" s="41"/>
      <c r="K38" s="42">
        <v>1</v>
      </c>
      <c r="L38" s="42">
        <v>1</v>
      </c>
      <c r="M38" s="42">
        <v>2</v>
      </c>
      <c r="N38" s="42">
        <v>4</v>
      </c>
      <c r="O38" s="42">
        <v>2</v>
      </c>
      <c r="P38" s="42">
        <v>2</v>
      </c>
      <c r="Q38" s="42"/>
      <c r="R38" s="42"/>
      <c r="S38" s="42">
        <v>1</v>
      </c>
      <c r="T38" s="42"/>
      <c r="U38" s="43">
        <v>5.5</v>
      </c>
      <c r="V38" s="43">
        <v>5.3</v>
      </c>
      <c r="W38" s="43">
        <v>6</v>
      </c>
      <c r="X38" s="43">
        <v>5</v>
      </c>
      <c r="Y38" s="43">
        <f t="shared" si="0"/>
        <v>5.45</v>
      </c>
      <c r="Z38" s="44">
        <v>45</v>
      </c>
      <c r="AA38" s="38"/>
      <c r="AB38" s="38"/>
      <c r="AC38" s="38"/>
      <c r="AD38" s="38"/>
      <c r="AE38" s="38"/>
      <c r="AF38" s="38"/>
      <c r="AG38" s="38"/>
      <c r="AH38" s="38"/>
      <c r="AI38" s="38">
        <v>5.8</v>
      </c>
      <c r="AJ38" s="41"/>
      <c r="AK38" s="41"/>
      <c r="AL38" s="41" t="s">
        <v>477</v>
      </c>
      <c r="AM38" s="41"/>
      <c r="AN38" s="41"/>
      <c r="AO38" s="41"/>
      <c r="AP38" s="41"/>
      <c r="AQ38" s="41"/>
      <c r="AR38" s="41"/>
      <c r="AS38" s="41"/>
      <c r="AT38" s="41"/>
      <c r="AU38" s="31" t="s">
        <v>48</v>
      </c>
      <c r="AV38" t="s">
        <v>49</v>
      </c>
      <c r="AW38" t="s">
        <v>50</v>
      </c>
      <c r="AX38" t="s">
        <v>51</v>
      </c>
      <c r="AY38" t="s">
        <v>421</v>
      </c>
      <c r="AZ38" s="37">
        <v>43675</v>
      </c>
    </row>
    <row r="39" spans="1:52" ht="12.75">
      <c r="A39" s="20">
        <v>30</v>
      </c>
      <c r="B39" s="39" t="s">
        <v>1734</v>
      </c>
      <c r="C39" s="223" t="s">
        <v>567</v>
      </c>
      <c r="D39" s="50">
        <v>38174</v>
      </c>
      <c r="E39" s="38" t="s">
        <v>467</v>
      </c>
      <c r="F39" s="41" t="s">
        <v>691</v>
      </c>
      <c r="G39" s="41">
        <v>2</v>
      </c>
      <c r="H39" s="41"/>
      <c r="I39" s="41">
        <v>2</v>
      </c>
      <c r="J39" s="41"/>
      <c r="K39" s="42">
        <v>1</v>
      </c>
      <c r="L39" s="42">
        <v>1</v>
      </c>
      <c r="M39" s="42">
        <v>2</v>
      </c>
      <c r="N39" s="42">
        <v>6</v>
      </c>
      <c r="O39" s="42">
        <v>2</v>
      </c>
      <c r="P39" s="42">
        <v>2</v>
      </c>
      <c r="Q39" s="42">
        <v>2</v>
      </c>
      <c r="R39" s="42"/>
      <c r="S39" s="42"/>
      <c r="T39" s="42"/>
      <c r="U39" s="43">
        <v>5.4</v>
      </c>
      <c r="V39" s="43">
        <v>5.8</v>
      </c>
      <c r="W39" s="43">
        <v>6</v>
      </c>
      <c r="X39" s="43">
        <v>5.2</v>
      </c>
      <c r="Y39" s="43">
        <f t="shared" si="0"/>
        <v>5.6</v>
      </c>
      <c r="Z39" s="44">
        <v>45</v>
      </c>
      <c r="AA39" s="38"/>
      <c r="AB39" s="38"/>
      <c r="AC39" s="38"/>
      <c r="AD39" s="38"/>
      <c r="AE39" s="38"/>
      <c r="AF39" s="38"/>
      <c r="AG39" s="38"/>
      <c r="AH39" s="38"/>
      <c r="AI39" s="38">
        <v>5.8</v>
      </c>
      <c r="AJ39" s="41"/>
      <c r="AK39" s="41"/>
      <c r="AL39" s="41" t="s">
        <v>477</v>
      </c>
      <c r="AM39" s="41"/>
      <c r="AN39" s="41"/>
      <c r="AO39" s="41"/>
      <c r="AP39" s="41"/>
      <c r="AQ39" s="41"/>
      <c r="AR39" s="41"/>
      <c r="AS39" s="41"/>
      <c r="AT39" s="41"/>
      <c r="AU39" s="31" t="s">
        <v>1735</v>
      </c>
      <c r="AV39" t="s">
        <v>1736</v>
      </c>
      <c r="AW39" t="s">
        <v>1737</v>
      </c>
      <c r="AX39" t="s">
        <v>521</v>
      </c>
      <c r="AY39" t="s">
        <v>421</v>
      </c>
      <c r="AZ39" s="31" t="s">
        <v>1692</v>
      </c>
    </row>
    <row r="40" spans="1:52" ht="12.75">
      <c r="A40" s="20">
        <v>31</v>
      </c>
      <c r="B40" s="39" t="s">
        <v>66</v>
      </c>
      <c r="C40" s="223" t="s">
        <v>618</v>
      </c>
      <c r="D40" s="50">
        <v>37624</v>
      </c>
      <c r="E40" s="38" t="s">
        <v>485</v>
      </c>
      <c r="F40" s="41" t="s">
        <v>892</v>
      </c>
      <c r="G40" s="41"/>
      <c r="H40" s="41"/>
      <c r="I40" s="41"/>
      <c r="J40" s="41"/>
      <c r="K40" s="42">
        <v>1</v>
      </c>
      <c r="L40" s="42">
        <v>1</v>
      </c>
      <c r="M40" s="42" t="s">
        <v>475</v>
      </c>
      <c r="N40" s="42">
        <v>6</v>
      </c>
      <c r="O40" s="42">
        <v>2</v>
      </c>
      <c r="P40" s="42">
        <v>1</v>
      </c>
      <c r="Q40" s="42">
        <v>1</v>
      </c>
      <c r="R40" s="42">
        <v>2</v>
      </c>
      <c r="S40" s="42"/>
      <c r="T40" s="42"/>
      <c r="U40" s="43">
        <v>5.4</v>
      </c>
      <c r="V40" s="43">
        <v>5.4</v>
      </c>
      <c r="W40" s="43">
        <v>5.1</v>
      </c>
      <c r="X40" s="43">
        <v>5.7</v>
      </c>
      <c r="Y40" s="43">
        <f t="shared" si="0"/>
        <v>5.4</v>
      </c>
      <c r="Z40" s="44">
        <v>45</v>
      </c>
      <c r="AA40" s="38"/>
      <c r="AB40" s="38"/>
      <c r="AC40" s="38"/>
      <c r="AD40" s="38"/>
      <c r="AE40" s="38"/>
      <c r="AF40" s="38"/>
      <c r="AG40" s="38"/>
      <c r="AH40" s="38"/>
      <c r="AI40" s="38">
        <v>5.8</v>
      </c>
      <c r="AJ40" s="41"/>
      <c r="AK40" s="41"/>
      <c r="AL40" s="41" t="s">
        <v>477</v>
      </c>
      <c r="AM40" s="41"/>
      <c r="AN40" s="41"/>
      <c r="AO40" s="41"/>
      <c r="AP40" s="41"/>
      <c r="AQ40" s="41"/>
      <c r="AR40" s="41"/>
      <c r="AS40" s="41"/>
      <c r="AT40" s="41"/>
      <c r="AU40" s="31" t="s">
        <v>1663</v>
      </c>
      <c r="AV40" t="s">
        <v>1664</v>
      </c>
      <c r="AW40" t="s">
        <v>1665</v>
      </c>
      <c r="AX40" t="s">
        <v>583</v>
      </c>
      <c r="AY40" t="s">
        <v>1661</v>
      </c>
      <c r="AZ40" s="31" t="s">
        <v>1662</v>
      </c>
    </row>
    <row r="41" spans="1:52" ht="12.75">
      <c r="A41" s="20">
        <v>32</v>
      </c>
      <c r="B41" s="39" t="s">
        <v>1952</v>
      </c>
      <c r="C41" s="223" t="s">
        <v>1953</v>
      </c>
      <c r="D41" s="50">
        <v>38340</v>
      </c>
      <c r="E41" s="38" t="s">
        <v>532</v>
      </c>
      <c r="F41" s="41" t="s">
        <v>1954</v>
      </c>
      <c r="G41" s="41"/>
      <c r="H41" s="41"/>
      <c r="I41" s="41">
        <v>1</v>
      </c>
      <c r="J41" s="41"/>
      <c r="K41" s="42">
        <v>1</v>
      </c>
      <c r="L41" s="42">
        <v>1</v>
      </c>
      <c r="M41" s="42">
        <v>2</v>
      </c>
      <c r="N41" s="42">
        <v>5</v>
      </c>
      <c r="O41" s="42">
        <v>2</v>
      </c>
      <c r="P41" s="42">
        <v>2</v>
      </c>
      <c r="Q41" s="42">
        <v>2</v>
      </c>
      <c r="R41" s="42" t="s">
        <v>481</v>
      </c>
      <c r="S41" s="42"/>
      <c r="T41" s="42">
        <v>10</v>
      </c>
      <c r="U41" s="43">
        <v>4.5</v>
      </c>
      <c r="V41" s="43">
        <v>5.6</v>
      </c>
      <c r="W41" s="43">
        <v>5.4</v>
      </c>
      <c r="X41" s="43">
        <v>5</v>
      </c>
      <c r="Y41" s="43">
        <f t="shared" si="0"/>
        <v>5.125</v>
      </c>
      <c r="Z41" s="44">
        <v>45</v>
      </c>
      <c r="AA41" s="38"/>
      <c r="AB41" s="38"/>
      <c r="AC41" s="38"/>
      <c r="AD41" s="38"/>
      <c r="AE41" s="38"/>
      <c r="AF41" s="38"/>
      <c r="AG41" s="38"/>
      <c r="AH41" s="38"/>
      <c r="AI41" s="38">
        <v>5.8</v>
      </c>
      <c r="AJ41" s="41"/>
      <c r="AK41" s="41"/>
      <c r="AL41" s="41" t="s">
        <v>477</v>
      </c>
      <c r="AM41" s="41"/>
      <c r="AN41" s="41"/>
      <c r="AO41" s="41"/>
      <c r="AP41" s="41"/>
      <c r="AQ41" s="41"/>
      <c r="AR41" s="41"/>
      <c r="AS41" s="41"/>
      <c r="AT41" s="41"/>
      <c r="AU41" s="31" t="s">
        <v>1955</v>
      </c>
      <c r="AV41" t="s">
        <v>1956</v>
      </c>
      <c r="AW41" t="s">
        <v>1957</v>
      </c>
      <c r="AX41" t="s">
        <v>814</v>
      </c>
      <c r="AY41" t="s">
        <v>421</v>
      </c>
      <c r="AZ41" s="31" t="s">
        <v>253</v>
      </c>
    </row>
    <row r="42" spans="1:52" ht="12.75">
      <c r="A42" s="20">
        <v>33</v>
      </c>
      <c r="B42" s="39" t="s">
        <v>1963</v>
      </c>
      <c r="C42" s="223" t="s">
        <v>1964</v>
      </c>
      <c r="D42" s="50">
        <v>37951</v>
      </c>
      <c r="E42" s="38" t="s">
        <v>467</v>
      </c>
      <c r="F42" s="41" t="s">
        <v>1965</v>
      </c>
      <c r="G42" s="41"/>
      <c r="H42" s="41"/>
      <c r="I42" s="41"/>
      <c r="J42" s="41"/>
      <c r="K42" s="42">
        <v>1</v>
      </c>
      <c r="L42" s="42">
        <v>1</v>
      </c>
      <c r="M42" s="42">
        <v>2</v>
      </c>
      <c r="N42" s="42">
        <v>6</v>
      </c>
      <c r="O42" s="42">
        <v>1</v>
      </c>
      <c r="P42" s="42">
        <v>2</v>
      </c>
      <c r="Q42" s="42">
        <v>2</v>
      </c>
      <c r="R42" s="42">
        <v>2</v>
      </c>
      <c r="S42" s="42">
        <v>1</v>
      </c>
      <c r="T42" s="42"/>
      <c r="U42" s="43">
        <v>5.7</v>
      </c>
      <c r="V42" s="43">
        <v>5.6</v>
      </c>
      <c r="W42" s="43">
        <v>5.1</v>
      </c>
      <c r="X42" s="43">
        <v>5.2</v>
      </c>
      <c r="Y42" s="43">
        <f aca="true" t="shared" si="1" ref="Y42:Y59">SUM(U42:X42)/4</f>
        <v>5.3999999999999995</v>
      </c>
      <c r="Z42" s="44">
        <v>45</v>
      </c>
      <c r="AA42" s="38"/>
      <c r="AB42" s="38"/>
      <c r="AC42" s="38"/>
      <c r="AD42" s="38"/>
      <c r="AE42" s="38"/>
      <c r="AF42" s="38"/>
      <c r="AG42" s="38"/>
      <c r="AH42" s="38"/>
      <c r="AI42" s="38">
        <v>5.7</v>
      </c>
      <c r="AJ42" s="41"/>
      <c r="AK42" s="41"/>
      <c r="AL42" s="41" t="s">
        <v>477</v>
      </c>
      <c r="AM42" s="41"/>
      <c r="AN42" s="41"/>
      <c r="AO42" s="41"/>
      <c r="AP42" s="41"/>
      <c r="AQ42" s="41"/>
      <c r="AR42" s="41"/>
      <c r="AS42" s="41"/>
      <c r="AT42" s="41"/>
      <c r="AU42" s="31" t="s">
        <v>1966</v>
      </c>
      <c r="AV42" t="s">
        <v>1967</v>
      </c>
      <c r="AW42" t="s">
        <v>1968</v>
      </c>
      <c r="AX42" t="s">
        <v>65</v>
      </c>
      <c r="AY42" t="s">
        <v>717</v>
      </c>
      <c r="AZ42" s="31" t="s">
        <v>1181</v>
      </c>
    </row>
    <row r="43" spans="1:52" ht="12.75">
      <c r="A43" s="20">
        <v>34</v>
      </c>
      <c r="B43" s="39" t="s">
        <v>412</v>
      </c>
      <c r="C43" s="40" t="s">
        <v>2024</v>
      </c>
      <c r="D43" s="50" t="s">
        <v>2025</v>
      </c>
      <c r="E43" s="38" t="s">
        <v>532</v>
      </c>
      <c r="F43" s="41" t="s">
        <v>2026</v>
      </c>
      <c r="G43" s="41"/>
      <c r="H43" s="41">
        <v>2</v>
      </c>
      <c r="I43" s="41"/>
      <c r="J43" s="41"/>
      <c r="K43" s="42">
        <v>1</v>
      </c>
      <c r="L43" s="42">
        <v>1</v>
      </c>
      <c r="M43" s="42">
        <v>2</v>
      </c>
      <c r="N43" s="42"/>
      <c r="O43" s="42">
        <v>2</v>
      </c>
      <c r="P43" s="42">
        <v>2</v>
      </c>
      <c r="Q43" s="42">
        <v>2</v>
      </c>
      <c r="R43" s="42">
        <v>2</v>
      </c>
      <c r="S43" s="42">
        <v>1</v>
      </c>
      <c r="T43" s="42"/>
      <c r="U43" s="43">
        <v>5.5</v>
      </c>
      <c r="V43" s="43">
        <v>6</v>
      </c>
      <c r="W43" s="43">
        <v>5.5</v>
      </c>
      <c r="X43" s="43">
        <v>5.2</v>
      </c>
      <c r="Y43" s="43">
        <f t="shared" si="1"/>
        <v>5.55</v>
      </c>
      <c r="Z43" s="44">
        <v>45</v>
      </c>
      <c r="AA43" s="38"/>
      <c r="AB43" s="38"/>
      <c r="AC43" s="38"/>
      <c r="AD43" s="38"/>
      <c r="AE43" s="38"/>
      <c r="AF43" s="38"/>
      <c r="AG43" s="38"/>
      <c r="AH43" s="38"/>
      <c r="AI43" s="38">
        <v>5.7</v>
      </c>
      <c r="AJ43" s="41"/>
      <c r="AK43" s="41"/>
      <c r="AL43" s="41" t="s">
        <v>477</v>
      </c>
      <c r="AM43" s="41"/>
      <c r="AN43" s="41"/>
      <c r="AO43" s="41"/>
      <c r="AP43" s="41"/>
      <c r="AQ43" s="41"/>
      <c r="AR43" s="41"/>
      <c r="AS43" s="41"/>
      <c r="AT43" s="41"/>
      <c r="AU43" s="31" t="s">
        <v>2027</v>
      </c>
      <c r="AV43" t="s">
        <v>2028</v>
      </c>
      <c r="AW43" t="s">
        <v>2029</v>
      </c>
      <c r="AX43" t="s">
        <v>397</v>
      </c>
      <c r="AY43" t="s">
        <v>1657</v>
      </c>
      <c r="AZ43" s="31" t="s">
        <v>2004</v>
      </c>
    </row>
    <row r="44" spans="1:52" ht="12.75">
      <c r="A44" s="20">
        <v>35</v>
      </c>
      <c r="B44" s="39" t="s">
        <v>1022</v>
      </c>
      <c r="C44" s="223" t="s">
        <v>1771</v>
      </c>
      <c r="D44" s="50">
        <v>38039</v>
      </c>
      <c r="E44" s="38" t="s">
        <v>473</v>
      </c>
      <c r="F44" s="41" t="s">
        <v>1772</v>
      </c>
      <c r="G44" s="41"/>
      <c r="H44" s="41">
        <v>2</v>
      </c>
      <c r="I44" s="41"/>
      <c r="J44" s="41"/>
      <c r="K44" s="42">
        <v>1</v>
      </c>
      <c r="L44" s="42">
        <v>1</v>
      </c>
      <c r="M44" s="42">
        <v>2</v>
      </c>
      <c r="N44" s="42">
        <v>5</v>
      </c>
      <c r="O44" s="42">
        <v>2</v>
      </c>
      <c r="P44" s="42">
        <v>2</v>
      </c>
      <c r="Q44" s="42">
        <v>2</v>
      </c>
      <c r="R44" s="42"/>
      <c r="S44" s="42"/>
      <c r="T44" s="42"/>
      <c r="U44" s="43">
        <v>5.4</v>
      </c>
      <c r="V44" s="43">
        <v>5.5</v>
      </c>
      <c r="W44" s="43">
        <v>5.4</v>
      </c>
      <c r="X44" s="43">
        <v>5.2</v>
      </c>
      <c r="Y44" s="43">
        <f t="shared" si="1"/>
        <v>5.375</v>
      </c>
      <c r="Z44" s="44">
        <v>45</v>
      </c>
      <c r="AA44" s="38"/>
      <c r="AB44" s="38"/>
      <c r="AC44" s="38"/>
      <c r="AD44" s="38"/>
      <c r="AE44" s="38"/>
      <c r="AF44" s="38"/>
      <c r="AG44" s="38"/>
      <c r="AH44" s="38"/>
      <c r="AI44" s="38">
        <v>5.7</v>
      </c>
      <c r="AJ44" s="41"/>
      <c r="AK44" s="41"/>
      <c r="AL44" s="41" t="s">
        <v>477</v>
      </c>
      <c r="AM44" s="41"/>
      <c r="AN44" s="41"/>
      <c r="AO44" s="41"/>
      <c r="AP44" s="41"/>
      <c r="AQ44" s="41"/>
      <c r="AR44" s="41"/>
      <c r="AS44" s="41"/>
      <c r="AT44" s="41"/>
      <c r="AU44" s="31" t="s">
        <v>1773</v>
      </c>
      <c r="AV44" t="s">
        <v>1774</v>
      </c>
      <c r="AW44" t="s">
        <v>1775</v>
      </c>
      <c r="AX44" t="s">
        <v>1776</v>
      </c>
      <c r="AY44" t="s">
        <v>1777</v>
      </c>
      <c r="AZ44" s="31" t="s">
        <v>1778</v>
      </c>
    </row>
    <row r="45" spans="1:52" ht="12.75">
      <c r="A45" s="20">
        <v>36</v>
      </c>
      <c r="B45" s="27" t="s">
        <v>10</v>
      </c>
      <c r="C45" s="125" t="s">
        <v>508</v>
      </c>
      <c r="D45" s="32">
        <v>38234</v>
      </c>
      <c r="E45" s="20" t="s">
        <v>467</v>
      </c>
      <c r="F45" s="16" t="s">
        <v>21</v>
      </c>
      <c r="G45" s="16"/>
      <c r="H45" s="16"/>
      <c r="I45" s="16"/>
      <c r="J45" s="16"/>
      <c r="K45" s="17"/>
      <c r="L45" s="17">
        <v>1</v>
      </c>
      <c r="M45" s="17">
        <v>2</v>
      </c>
      <c r="N45" s="17"/>
      <c r="O45" s="17">
        <v>2</v>
      </c>
      <c r="P45" s="17">
        <v>2</v>
      </c>
      <c r="Q45" s="17"/>
      <c r="R45" s="17"/>
      <c r="S45" s="17"/>
      <c r="T45" s="17"/>
      <c r="U45" s="18">
        <v>5.2</v>
      </c>
      <c r="V45" s="18">
        <v>6.3</v>
      </c>
      <c r="W45" s="18">
        <v>5</v>
      </c>
      <c r="X45" s="18">
        <v>5.1</v>
      </c>
      <c r="Y45" s="18">
        <f t="shared" si="1"/>
        <v>5.4</v>
      </c>
      <c r="Z45" s="19">
        <v>45</v>
      </c>
      <c r="AA45" s="20"/>
      <c r="AB45" s="20"/>
      <c r="AC45" s="20"/>
      <c r="AD45" s="20"/>
      <c r="AE45" s="20"/>
      <c r="AF45" s="20"/>
      <c r="AG45" s="20"/>
      <c r="AH45" s="38"/>
      <c r="AI45" s="20">
        <v>5.7</v>
      </c>
      <c r="AJ45" s="16"/>
      <c r="AK45" s="16"/>
      <c r="AL45" s="16" t="s">
        <v>477</v>
      </c>
      <c r="AM45" s="16"/>
      <c r="AN45" s="16"/>
      <c r="AO45" s="16"/>
      <c r="AP45" s="16"/>
      <c r="AQ45" s="16"/>
      <c r="AR45" s="16"/>
      <c r="AS45" s="16"/>
      <c r="AT45" s="16"/>
      <c r="AU45" s="31" t="s">
        <v>22</v>
      </c>
      <c r="AV45" t="s">
        <v>23</v>
      </c>
      <c r="AW45" t="s">
        <v>24</v>
      </c>
      <c r="AX45" t="s">
        <v>25</v>
      </c>
      <c r="AY45" t="s">
        <v>941</v>
      </c>
      <c r="AZ45" s="31" t="s">
        <v>17</v>
      </c>
    </row>
    <row r="46" spans="1:52" ht="12.75">
      <c r="A46" s="20">
        <v>37</v>
      </c>
      <c r="B46" s="39" t="s">
        <v>3</v>
      </c>
      <c r="C46" s="223" t="s">
        <v>641</v>
      </c>
      <c r="D46" s="50">
        <v>38334</v>
      </c>
      <c r="E46" s="38" t="s">
        <v>473</v>
      </c>
      <c r="F46" s="41" t="s">
        <v>32</v>
      </c>
      <c r="G46" s="41"/>
      <c r="H46" s="41"/>
      <c r="I46" s="41"/>
      <c r="J46" s="41"/>
      <c r="K46" s="42">
        <v>1</v>
      </c>
      <c r="L46" s="42">
        <v>1</v>
      </c>
      <c r="M46" s="42" t="s">
        <v>475</v>
      </c>
      <c r="N46" s="42">
        <v>5</v>
      </c>
      <c r="O46" s="42">
        <v>2</v>
      </c>
      <c r="P46" s="42">
        <v>2</v>
      </c>
      <c r="Q46" s="42">
        <v>2</v>
      </c>
      <c r="R46" s="42"/>
      <c r="S46" s="42"/>
      <c r="T46" s="42"/>
      <c r="U46" s="43">
        <v>5.2</v>
      </c>
      <c r="V46" s="43">
        <v>5.1</v>
      </c>
      <c r="W46" s="43">
        <v>5.8</v>
      </c>
      <c r="X46" s="43">
        <v>5.2</v>
      </c>
      <c r="Y46" s="43">
        <f t="shared" si="1"/>
        <v>5.325</v>
      </c>
      <c r="Z46" s="44">
        <v>45</v>
      </c>
      <c r="AA46" s="38"/>
      <c r="AB46" s="38"/>
      <c r="AC46" s="38"/>
      <c r="AD46" s="38"/>
      <c r="AE46" s="38"/>
      <c r="AF46" s="38"/>
      <c r="AG46" s="38"/>
      <c r="AH46" s="38"/>
      <c r="AI46" s="38">
        <v>5.7</v>
      </c>
      <c r="AJ46" s="41"/>
      <c r="AK46" s="41"/>
      <c r="AL46" s="41" t="s">
        <v>477</v>
      </c>
      <c r="AM46" s="41"/>
      <c r="AN46" s="41"/>
      <c r="AO46" s="41"/>
      <c r="AP46" s="41"/>
      <c r="AQ46" s="41"/>
      <c r="AR46" s="41"/>
      <c r="AS46" s="41"/>
      <c r="AT46" s="41"/>
      <c r="AU46" s="31" t="s">
        <v>38</v>
      </c>
      <c r="AV46" t="s">
        <v>33</v>
      </c>
      <c r="AW46" t="s">
        <v>995</v>
      </c>
      <c r="AX46" t="s">
        <v>34</v>
      </c>
      <c r="AY46" t="s">
        <v>936</v>
      </c>
      <c r="AZ46" s="31" t="s">
        <v>282</v>
      </c>
    </row>
    <row r="47" spans="1:52" ht="12.75">
      <c r="A47" s="20">
        <v>38</v>
      </c>
      <c r="B47" s="39" t="s">
        <v>1060</v>
      </c>
      <c r="C47" s="223" t="s">
        <v>1054</v>
      </c>
      <c r="D47" s="50">
        <v>37978</v>
      </c>
      <c r="E47" s="38" t="s">
        <v>485</v>
      </c>
      <c r="F47" s="41" t="s">
        <v>1673</v>
      </c>
      <c r="G47" s="41"/>
      <c r="H47" s="41"/>
      <c r="I47" s="41"/>
      <c r="J47" s="41"/>
      <c r="K47" s="42">
        <v>1</v>
      </c>
      <c r="L47" s="42">
        <v>1</v>
      </c>
      <c r="M47" s="42">
        <v>2</v>
      </c>
      <c r="N47" s="42">
        <v>8</v>
      </c>
      <c r="O47" s="42">
        <v>2</v>
      </c>
      <c r="P47" s="42">
        <v>2</v>
      </c>
      <c r="Q47" s="42">
        <v>2</v>
      </c>
      <c r="R47" s="42">
        <v>2</v>
      </c>
      <c r="S47" s="42"/>
      <c r="T47" s="42"/>
      <c r="U47" s="43">
        <v>4.4</v>
      </c>
      <c r="V47" s="43">
        <v>6.2</v>
      </c>
      <c r="W47" s="43">
        <v>5.1</v>
      </c>
      <c r="X47" s="43">
        <v>5.2</v>
      </c>
      <c r="Y47" s="43">
        <f t="shared" si="1"/>
        <v>5.2250000000000005</v>
      </c>
      <c r="Z47" s="44">
        <v>45</v>
      </c>
      <c r="AA47" s="38"/>
      <c r="AB47" s="38"/>
      <c r="AC47" s="38"/>
      <c r="AD47" s="38"/>
      <c r="AE47" s="38"/>
      <c r="AF47" s="38"/>
      <c r="AG47" s="38"/>
      <c r="AH47" s="38"/>
      <c r="AI47" s="38">
        <v>5.7</v>
      </c>
      <c r="AJ47" s="41"/>
      <c r="AK47" s="41"/>
      <c r="AL47" s="41" t="s">
        <v>477</v>
      </c>
      <c r="AM47" s="41"/>
      <c r="AN47" s="41"/>
      <c r="AO47" s="41"/>
      <c r="AP47" s="41"/>
      <c r="AQ47" s="41"/>
      <c r="AR47" s="41"/>
      <c r="AS47" s="41"/>
      <c r="AT47" s="41"/>
      <c r="AU47" s="31" t="s">
        <v>1674</v>
      </c>
      <c r="AV47" t="s">
        <v>1675</v>
      </c>
      <c r="AW47" t="s">
        <v>1676</v>
      </c>
      <c r="AX47" t="s">
        <v>1067</v>
      </c>
      <c r="AY47" t="s">
        <v>421</v>
      </c>
      <c r="AZ47" s="31" t="s">
        <v>1662</v>
      </c>
    </row>
    <row r="48" spans="1:52" ht="12.75">
      <c r="A48" s="20">
        <v>39</v>
      </c>
      <c r="B48" s="39" t="s">
        <v>1366</v>
      </c>
      <c r="C48" s="223" t="s">
        <v>155</v>
      </c>
      <c r="D48" s="50">
        <v>38277</v>
      </c>
      <c r="E48" s="38" t="s">
        <v>467</v>
      </c>
      <c r="F48" s="41" t="s">
        <v>37</v>
      </c>
      <c r="G48" s="41"/>
      <c r="H48" s="41"/>
      <c r="I48" s="41"/>
      <c r="J48" s="41"/>
      <c r="K48" s="42">
        <v>1</v>
      </c>
      <c r="L48" s="42">
        <v>1</v>
      </c>
      <c r="M48" s="42">
        <v>2</v>
      </c>
      <c r="N48" s="42"/>
      <c r="O48" s="42" t="s">
        <v>481</v>
      </c>
      <c r="P48" s="42">
        <v>2</v>
      </c>
      <c r="Q48" s="42">
        <v>1</v>
      </c>
      <c r="R48" s="42"/>
      <c r="S48" s="42"/>
      <c r="T48" s="42"/>
      <c r="U48" s="43">
        <v>3.8</v>
      </c>
      <c r="V48" s="43">
        <v>6.1</v>
      </c>
      <c r="W48" s="43">
        <v>5.1</v>
      </c>
      <c r="X48" s="43">
        <v>5</v>
      </c>
      <c r="Y48" s="43">
        <f t="shared" si="1"/>
        <v>5</v>
      </c>
      <c r="Z48" s="44">
        <v>45</v>
      </c>
      <c r="AA48" s="38"/>
      <c r="AB48" s="38"/>
      <c r="AC48" s="38"/>
      <c r="AD48" s="38"/>
      <c r="AE48" s="38"/>
      <c r="AF48" s="38"/>
      <c r="AG48" s="38"/>
      <c r="AH48" s="38"/>
      <c r="AI48" s="38">
        <v>5.7</v>
      </c>
      <c r="AJ48" s="41"/>
      <c r="AK48" s="41"/>
      <c r="AL48" s="41" t="s">
        <v>477</v>
      </c>
      <c r="AM48" s="41"/>
      <c r="AN48" s="41"/>
      <c r="AO48" s="41"/>
      <c r="AP48" s="41"/>
      <c r="AQ48" s="41"/>
      <c r="AR48" s="41"/>
      <c r="AS48" s="41"/>
      <c r="AT48" s="41"/>
      <c r="AU48" s="31" t="s">
        <v>39</v>
      </c>
      <c r="AV48" t="s">
        <v>40</v>
      </c>
      <c r="AW48" t="s">
        <v>41</v>
      </c>
      <c r="AX48" t="s">
        <v>42</v>
      </c>
      <c r="AY48" t="s">
        <v>421</v>
      </c>
      <c r="AZ48" s="31" t="s">
        <v>282</v>
      </c>
    </row>
    <row r="49" spans="1:52" ht="12.75">
      <c r="A49" s="20">
        <v>40</v>
      </c>
      <c r="B49" s="39" t="s">
        <v>1748</v>
      </c>
      <c r="C49" s="223" t="s">
        <v>1054</v>
      </c>
      <c r="D49" s="50">
        <v>38105</v>
      </c>
      <c r="E49" s="38" t="s">
        <v>467</v>
      </c>
      <c r="F49" s="41" t="s">
        <v>1749</v>
      </c>
      <c r="G49" s="41"/>
      <c r="H49" s="41"/>
      <c r="I49" s="41"/>
      <c r="J49" s="41"/>
      <c r="K49" s="42">
        <v>1</v>
      </c>
      <c r="L49" s="42">
        <v>1</v>
      </c>
      <c r="M49" s="42">
        <v>2</v>
      </c>
      <c r="N49" s="42">
        <v>5</v>
      </c>
      <c r="O49" s="42">
        <v>2</v>
      </c>
      <c r="P49" s="42">
        <v>2</v>
      </c>
      <c r="Q49" s="42"/>
      <c r="R49" s="42"/>
      <c r="S49" s="42"/>
      <c r="T49" s="42"/>
      <c r="U49" s="43">
        <v>5.8</v>
      </c>
      <c r="V49" s="43">
        <v>5.1</v>
      </c>
      <c r="W49" s="43">
        <v>5.3</v>
      </c>
      <c r="X49" s="43">
        <v>5.3</v>
      </c>
      <c r="Y49" s="43">
        <f t="shared" si="1"/>
        <v>5.375</v>
      </c>
      <c r="Z49" s="44">
        <v>45</v>
      </c>
      <c r="AA49" s="38"/>
      <c r="AB49" s="38"/>
      <c r="AC49" s="38"/>
      <c r="AD49" s="38"/>
      <c r="AE49" s="38"/>
      <c r="AF49" s="38"/>
      <c r="AG49" s="38"/>
      <c r="AH49" s="38"/>
      <c r="AI49" s="38">
        <v>5.6</v>
      </c>
      <c r="AJ49" s="41"/>
      <c r="AK49" s="41"/>
      <c r="AL49" s="41" t="s">
        <v>477</v>
      </c>
      <c r="AM49" s="41"/>
      <c r="AN49" s="41"/>
      <c r="AO49" s="41"/>
      <c r="AP49" s="41"/>
      <c r="AQ49" s="41"/>
      <c r="AR49" s="41"/>
      <c r="AS49" s="41"/>
      <c r="AT49" s="41"/>
      <c r="AU49" s="31" t="s">
        <v>1750</v>
      </c>
      <c r="AV49" t="s">
        <v>1751</v>
      </c>
      <c r="AW49" t="s">
        <v>1752</v>
      </c>
      <c r="AX49" t="s">
        <v>65</v>
      </c>
      <c r="AY49" t="s">
        <v>421</v>
      </c>
      <c r="AZ49" s="31" t="s">
        <v>1705</v>
      </c>
    </row>
    <row r="50" spans="1:52" ht="12.75">
      <c r="A50" s="20">
        <v>41</v>
      </c>
      <c r="B50" s="39" t="s">
        <v>1721</v>
      </c>
      <c r="C50" s="223" t="s">
        <v>577</v>
      </c>
      <c r="D50" s="50">
        <v>38328</v>
      </c>
      <c r="E50" s="38" t="s">
        <v>473</v>
      </c>
      <c r="F50" s="41" t="s">
        <v>1722</v>
      </c>
      <c r="G50" s="41">
        <v>1</v>
      </c>
      <c r="H50" s="41"/>
      <c r="I50" s="41">
        <v>1</v>
      </c>
      <c r="J50" s="41"/>
      <c r="K50" s="42">
        <v>1</v>
      </c>
      <c r="L50" s="42">
        <v>1</v>
      </c>
      <c r="M50" s="42">
        <v>2</v>
      </c>
      <c r="N50" s="42">
        <v>6</v>
      </c>
      <c r="O50" s="42">
        <v>2</v>
      </c>
      <c r="P50" s="42">
        <v>2</v>
      </c>
      <c r="Q50" s="42">
        <v>2</v>
      </c>
      <c r="R50" s="42"/>
      <c r="S50" s="42"/>
      <c r="T50" s="42"/>
      <c r="U50" s="43">
        <v>5.4</v>
      </c>
      <c r="V50" s="43">
        <v>5.5</v>
      </c>
      <c r="W50" s="43">
        <v>5.8</v>
      </c>
      <c r="X50" s="43">
        <v>5.1</v>
      </c>
      <c r="Y50" s="43">
        <f t="shared" si="1"/>
        <v>5.449999999999999</v>
      </c>
      <c r="Z50" s="44">
        <v>45</v>
      </c>
      <c r="AA50" s="38"/>
      <c r="AB50" s="38"/>
      <c r="AC50" s="38"/>
      <c r="AD50" s="38"/>
      <c r="AE50" s="38"/>
      <c r="AF50" s="38"/>
      <c r="AG50" s="38"/>
      <c r="AH50" s="38"/>
      <c r="AI50" s="38">
        <v>5.6</v>
      </c>
      <c r="AJ50" s="41"/>
      <c r="AK50" s="41"/>
      <c r="AL50" s="41" t="s">
        <v>477</v>
      </c>
      <c r="AM50" s="41"/>
      <c r="AN50" s="41"/>
      <c r="AO50" s="41"/>
      <c r="AP50" s="41"/>
      <c r="AQ50" s="41"/>
      <c r="AR50" s="41"/>
      <c r="AS50" s="41"/>
      <c r="AT50" s="41"/>
      <c r="AU50" s="31" t="s">
        <v>1723</v>
      </c>
      <c r="AV50" t="s">
        <v>1724</v>
      </c>
      <c r="AW50" t="s">
        <v>646</v>
      </c>
      <c r="AX50" t="s">
        <v>521</v>
      </c>
      <c r="AY50" t="s">
        <v>421</v>
      </c>
      <c r="AZ50" s="31" t="s">
        <v>1692</v>
      </c>
    </row>
    <row r="51" spans="1:52" ht="12.75">
      <c r="A51" s="20">
        <v>42</v>
      </c>
      <c r="B51" s="39" t="s">
        <v>1441</v>
      </c>
      <c r="C51" s="40" t="s">
        <v>1214</v>
      </c>
      <c r="D51" s="50">
        <v>38207</v>
      </c>
      <c r="E51" s="38" t="s">
        <v>467</v>
      </c>
      <c r="F51" s="41" t="s">
        <v>2020</v>
      </c>
      <c r="G51" s="41"/>
      <c r="H51" s="41"/>
      <c r="I51" s="41"/>
      <c r="J51" s="41"/>
      <c r="K51" s="42">
        <v>1</v>
      </c>
      <c r="L51" s="42">
        <v>1</v>
      </c>
      <c r="M51" s="42">
        <v>2</v>
      </c>
      <c r="N51" s="42">
        <v>6</v>
      </c>
      <c r="O51" s="42">
        <v>1</v>
      </c>
      <c r="P51" s="42">
        <v>1</v>
      </c>
      <c r="Q51" s="42">
        <v>2</v>
      </c>
      <c r="R51" s="42"/>
      <c r="S51" s="42"/>
      <c r="T51" s="42"/>
      <c r="U51" s="43">
        <v>4.4</v>
      </c>
      <c r="V51" s="43">
        <v>5.5</v>
      </c>
      <c r="W51" s="43">
        <v>4.7</v>
      </c>
      <c r="X51" s="43">
        <v>5.3</v>
      </c>
      <c r="Y51" s="43">
        <f t="shared" si="1"/>
        <v>4.9750000000000005</v>
      </c>
      <c r="Z51" s="44">
        <v>45</v>
      </c>
      <c r="AA51" s="38"/>
      <c r="AB51" s="38"/>
      <c r="AC51" s="38"/>
      <c r="AD51" s="38"/>
      <c r="AE51" s="38"/>
      <c r="AF51" s="38"/>
      <c r="AG51" s="38"/>
      <c r="AH51" s="38"/>
      <c r="AI51" s="38">
        <v>5.5</v>
      </c>
      <c r="AJ51" s="41"/>
      <c r="AK51" s="41"/>
      <c r="AL51" s="41" t="s">
        <v>477</v>
      </c>
      <c r="AM51" s="41"/>
      <c r="AN51" s="41"/>
      <c r="AO51" s="41"/>
      <c r="AP51" s="41"/>
      <c r="AQ51" s="41"/>
      <c r="AR51" s="41"/>
      <c r="AS51" s="41"/>
      <c r="AT51" s="41"/>
      <c r="AU51" s="31" t="s">
        <v>2021</v>
      </c>
      <c r="AV51" t="s">
        <v>2022</v>
      </c>
      <c r="AW51" t="s">
        <v>2023</v>
      </c>
      <c r="AX51" t="s">
        <v>240</v>
      </c>
      <c r="AY51" t="s">
        <v>421</v>
      </c>
      <c r="AZ51" s="31" t="s">
        <v>2004</v>
      </c>
    </row>
    <row r="52" spans="1:52" ht="12.75">
      <c r="A52" s="20">
        <v>43</v>
      </c>
      <c r="B52" s="39" t="s">
        <v>1920</v>
      </c>
      <c r="C52" s="40" t="s">
        <v>636</v>
      </c>
      <c r="D52" s="50">
        <v>38282</v>
      </c>
      <c r="E52" s="38" t="s">
        <v>532</v>
      </c>
      <c r="F52" s="41" t="s">
        <v>1921</v>
      </c>
      <c r="G52" s="41"/>
      <c r="H52" s="41"/>
      <c r="I52" s="41"/>
      <c r="J52" s="41"/>
      <c r="K52" s="42">
        <v>1</v>
      </c>
      <c r="L52" s="42">
        <v>1</v>
      </c>
      <c r="M52" s="42">
        <v>2</v>
      </c>
      <c r="N52" s="42">
        <v>6</v>
      </c>
      <c r="O52" s="42">
        <v>2</v>
      </c>
      <c r="P52" s="42">
        <v>3</v>
      </c>
      <c r="Q52" s="42"/>
      <c r="R52" s="42"/>
      <c r="S52" s="42"/>
      <c r="T52" s="42"/>
      <c r="U52" s="43">
        <v>5.4</v>
      </c>
      <c r="V52" s="43">
        <v>5.1</v>
      </c>
      <c r="W52" s="43">
        <v>5</v>
      </c>
      <c r="X52" s="43">
        <v>5.3</v>
      </c>
      <c r="Y52" s="43">
        <f t="shared" si="1"/>
        <v>5.2</v>
      </c>
      <c r="Z52" s="44">
        <v>45</v>
      </c>
      <c r="AA52" s="38"/>
      <c r="AB52" s="38"/>
      <c r="AC52" s="38"/>
      <c r="AD52" s="38"/>
      <c r="AE52" s="38"/>
      <c r="AF52" s="38"/>
      <c r="AG52" s="38"/>
      <c r="AH52" s="38"/>
      <c r="AI52" s="38">
        <v>5.4</v>
      </c>
      <c r="AJ52" s="41"/>
      <c r="AK52" s="41"/>
      <c r="AL52" s="41" t="s">
        <v>477</v>
      </c>
      <c r="AM52" s="41"/>
      <c r="AN52" s="41"/>
      <c r="AO52" s="41"/>
      <c r="AP52" s="41"/>
      <c r="AQ52" s="41"/>
      <c r="AR52" s="41"/>
      <c r="AS52" s="41"/>
      <c r="AT52" s="41"/>
      <c r="AU52" s="31" t="s">
        <v>1922</v>
      </c>
      <c r="AV52" t="s">
        <v>1923</v>
      </c>
      <c r="AW52" t="s">
        <v>1924</v>
      </c>
      <c r="AX52" t="s">
        <v>51</v>
      </c>
      <c r="AY52" t="s">
        <v>1925</v>
      </c>
      <c r="AZ52" s="31" t="s">
        <v>1868</v>
      </c>
    </row>
    <row r="53" spans="1:52" ht="12.75">
      <c r="A53" s="20">
        <v>44</v>
      </c>
      <c r="B53" s="27" t="s">
        <v>3</v>
      </c>
      <c r="C53" s="125" t="s">
        <v>4</v>
      </c>
      <c r="D53" s="32">
        <v>38282</v>
      </c>
      <c r="E53" s="20" t="s">
        <v>473</v>
      </c>
      <c r="F53" s="16" t="s">
        <v>32</v>
      </c>
      <c r="G53" s="16"/>
      <c r="H53" s="16"/>
      <c r="I53" s="16"/>
      <c r="J53" s="16"/>
      <c r="K53" s="17">
        <v>1</v>
      </c>
      <c r="L53" s="17">
        <v>1</v>
      </c>
      <c r="M53" s="17" t="s">
        <v>475</v>
      </c>
      <c r="N53" s="17">
        <v>5</v>
      </c>
      <c r="O53" s="17">
        <v>2</v>
      </c>
      <c r="P53" s="17">
        <v>2</v>
      </c>
      <c r="Q53" s="17">
        <v>2</v>
      </c>
      <c r="R53" s="17"/>
      <c r="S53" s="17"/>
      <c r="T53" s="17"/>
      <c r="U53" s="18">
        <v>4.7</v>
      </c>
      <c r="V53" s="18">
        <v>4.4</v>
      </c>
      <c r="W53" s="18">
        <v>4.5</v>
      </c>
      <c r="X53" s="18">
        <v>5.1</v>
      </c>
      <c r="Y53" s="18">
        <f t="shared" si="1"/>
        <v>4.675000000000001</v>
      </c>
      <c r="Z53" s="19">
        <v>40</v>
      </c>
      <c r="AA53" s="20"/>
      <c r="AB53" s="20"/>
      <c r="AC53" s="20"/>
      <c r="AD53" s="20"/>
      <c r="AE53" s="20"/>
      <c r="AF53" s="20"/>
      <c r="AG53" s="20"/>
      <c r="AH53" s="20"/>
      <c r="AI53" s="20">
        <v>5.4</v>
      </c>
      <c r="AJ53" s="16"/>
      <c r="AK53" s="16"/>
      <c r="AL53" s="16" t="s">
        <v>477</v>
      </c>
      <c r="AM53" s="16"/>
      <c r="AN53" s="16"/>
      <c r="AO53" s="16"/>
      <c r="AP53" s="16"/>
      <c r="AQ53" s="16"/>
      <c r="AR53" s="16"/>
      <c r="AS53" s="16"/>
      <c r="AT53" s="16"/>
      <c r="AU53" s="31" t="s">
        <v>38</v>
      </c>
      <c r="AV53" t="s">
        <v>35</v>
      </c>
      <c r="AW53" t="s">
        <v>36</v>
      </c>
      <c r="AX53" t="s">
        <v>34</v>
      </c>
      <c r="AY53" t="s">
        <v>936</v>
      </c>
      <c r="AZ53" s="31" t="s">
        <v>282</v>
      </c>
    </row>
    <row r="54" spans="1:52" ht="12.75">
      <c r="A54" s="20">
        <v>45</v>
      </c>
      <c r="B54" s="27" t="s">
        <v>1628</v>
      </c>
      <c r="C54" s="125" t="s">
        <v>1629</v>
      </c>
      <c r="D54" s="32">
        <v>37918</v>
      </c>
      <c r="E54" s="20" t="s">
        <v>467</v>
      </c>
      <c r="F54" s="16" t="s">
        <v>1630</v>
      </c>
      <c r="G54" s="16"/>
      <c r="H54" s="16"/>
      <c r="I54" s="16"/>
      <c r="J54" s="16"/>
      <c r="K54" s="17">
        <v>1</v>
      </c>
      <c r="L54" s="17">
        <v>1</v>
      </c>
      <c r="M54" s="17">
        <v>2</v>
      </c>
      <c r="N54" s="17">
        <v>8</v>
      </c>
      <c r="O54" s="17">
        <v>2</v>
      </c>
      <c r="P54" s="17">
        <v>2</v>
      </c>
      <c r="Q54" s="17"/>
      <c r="R54" s="17"/>
      <c r="S54" s="17"/>
      <c r="T54" s="17"/>
      <c r="U54" s="18">
        <v>5</v>
      </c>
      <c r="V54" s="18">
        <v>5.4</v>
      </c>
      <c r="W54" s="18">
        <v>4.7</v>
      </c>
      <c r="X54" s="18">
        <v>4.1</v>
      </c>
      <c r="Y54" s="18">
        <f t="shared" si="1"/>
        <v>4.800000000000001</v>
      </c>
      <c r="Z54" s="19">
        <v>40</v>
      </c>
      <c r="AA54" s="20"/>
      <c r="AB54" s="20"/>
      <c r="AC54" s="20"/>
      <c r="AD54" s="20"/>
      <c r="AE54" s="20"/>
      <c r="AF54" s="20"/>
      <c r="AG54" s="20"/>
      <c r="AH54" s="20"/>
      <c r="AI54" s="20">
        <v>5.3</v>
      </c>
      <c r="AJ54" s="16"/>
      <c r="AK54" s="16"/>
      <c r="AL54" s="16" t="s">
        <v>477</v>
      </c>
      <c r="AM54" s="16"/>
      <c r="AN54" s="16"/>
      <c r="AO54" s="16"/>
      <c r="AP54" s="16"/>
      <c r="AQ54" s="16"/>
      <c r="AR54" s="16"/>
      <c r="AS54" s="16"/>
      <c r="AT54" s="16"/>
      <c r="AU54" s="31" t="s">
        <v>1631</v>
      </c>
      <c r="AV54" t="s">
        <v>1632</v>
      </c>
      <c r="AW54" t="s">
        <v>1633</v>
      </c>
      <c r="AX54" t="s">
        <v>676</v>
      </c>
      <c r="AY54" t="s">
        <v>421</v>
      </c>
      <c r="AZ54" s="31" t="s">
        <v>1607</v>
      </c>
    </row>
    <row r="55" spans="1:52" ht="12.75">
      <c r="A55" s="20">
        <v>46</v>
      </c>
      <c r="B55" s="27" t="s">
        <v>1926</v>
      </c>
      <c r="C55" s="28" t="s">
        <v>155</v>
      </c>
      <c r="D55" s="32">
        <v>38227</v>
      </c>
      <c r="E55" s="20" t="s">
        <v>467</v>
      </c>
      <c r="F55" s="16" t="s">
        <v>1927</v>
      </c>
      <c r="G55" s="16"/>
      <c r="H55" s="16"/>
      <c r="I55" s="16"/>
      <c r="J55" s="16"/>
      <c r="K55" s="17">
        <v>1</v>
      </c>
      <c r="L55" s="17">
        <v>1</v>
      </c>
      <c r="M55" s="17" t="s">
        <v>475</v>
      </c>
      <c r="N55" s="17">
        <v>5</v>
      </c>
      <c r="O55" s="17">
        <v>2</v>
      </c>
      <c r="P55" s="17">
        <v>2</v>
      </c>
      <c r="Q55" s="17"/>
      <c r="R55" s="17"/>
      <c r="S55" s="17"/>
      <c r="T55" s="17"/>
      <c r="U55" s="18">
        <v>5</v>
      </c>
      <c r="V55" s="18">
        <v>5.3</v>
      </c>
      <c r="W55" s="18">
        <v>5.1</v>
      </c>
      <c r="X55" s="18">
        <v>4.5</v>
      </c>
      <c r="Y55" s="18">
        <f t="shared" si="1"/>
        <v>4.975</v>
      </c>
      <c r="Z55" s="19">
        <v>45</v>
      </c>
      <c r="AA55" s="20"/>
      <c r="AB55" s="20"/>
      <c r="AC55" s="20"/>
      <c r="AD55" s="20"/>
      <c r="AE55" s="20"/>
      <c r="AF55" s="20"/>
      <c r="AG55" s="20"/>
      <c r="AH55" s="20"/>
      <c r="AI55" s="20">
        <v>5.3</v>
      </c>
      <c r="AJ55" s="16"/>
      <c r="AK55" s="16"/>
      <c r="AL55" s="16" t="s">
        <v>477</v>
      </c>
      <c r="AM55" s="16"/>
      <c r="AN55" s="16"/>
      <c r="AO55" s="16"/>
      <c r="AP55" s="16"/>
      <c r="AQ55" s="16"/>
      <c r="AR55" s="16"/>
      <c r="AS55" s="16"/>
      <c r="AT55" s="16"/>
      <c r="AU55" s="31" t="s">
        <v>1928</v>
      </c>
      <c r="AV55" t="s">
        <v>1929</v>
      </c>
      <c r="AW55" t="s">
        <v>1930</v>
      </c>
      <c r="AX55" t="s">
        <v>51</v>
      </c>
      <c r="AY55" t="s">
        <v>1925</v>
      </c>
      <c r="AZ55" s="31" t="s">
        <v>1868</v>
      </c>
    </row>
    <row r="56" spans="1:52" ht="12.75">
      <c r="A56" s="20">
        <v>47</v>
      </c>
      <c r="B56" s="27" t="s">
        <v>1943</v>
      </c>
      <c r="C56" s="28" t="s">
        <v>658</v>
      </c>
      <c r="D56" s="32">
        <v>38053</v>
      </c>
      <c r="E56" s="20" t="s">
        <v>532</v>
      </c>
      <c r="F56" s="16" t="s">
        <v>1944</v>
      </c>
      <c r="G56" s="16"/>
      <c r="H56" s="16"/>
      <c r="I56" s="16"/>
      <c r="J56" s="16"/>
      <c r="K56" s="17">
        <v>1</v>
      </c>
      <c r="L56" s="17">
        <v>1</v>
      </c>
      <c r="M56" s="17">
        <v>2</v>
      </c>
      <c r="N56" s="17">
        <v>6</v>
      </c>
      <c r="O56" s="17">
        <v>2</v>
      </c>
      <c r="P56" s="17">
        <v>2</v>
      </c>
      <c r="Q56" s="17"/>
      <c r="R56" s="17"/>
      <c r="S56" s="17">
        <v>1</v>
      </c>
      <c r="T56" s="17"/>
      <c r="U56" s="18">
        <v>8</v>
      </c>
      <c r="V56" s="18">
        <v>4.7</v>
      </c>
      <c r="W56" s="18">
        <v>5.2</v>
      </c>
      <c r="X56" s="18">
        <v>4.8</v>
      </c>
      <c r="Y56" s="18">
        <f t="shared" si="1"/>
        <v>5.675</v>
      </c>
      <c r="Z56" s="19">
        <v>45</v>
      </c>
      <c r="AA56" s="20"/>
      <c r="AB56" s="20"/>
      <c r="AC56" s="20"/>
      <c r="AD56" s="20"/>
      <c r="AE56" s="20"/>
      <c r="AF56" s="20"/>
      <c r="AG56" s="20"/>
      <c r="AH56" s="20"/>
      <c r="AI56" s="20">
        <v>5.2</v>
      </c>
      <c r="AJ56" s="16"/>
      <c r="AK56" s="16"/>
      <c r="AL56" s="16" t="s">
        <v>477</v>
      </c>
      <c r="AM56" s="16"/>
      <c r="AN56" s="16"/>
      <c r="AO56" s="16"/>
      <c r="AP56" s="16"/>
      <c r="AQ56" s="16"/>
      <c r="AR56" s="16"/>
      <c r="AS56" s="16"/>
      <c r="AT56" s="16"/>
      <c r="AU56" s="31" t="s">
        <v>1945</v>
      </c>
      <c r="AV56" t="s">
        <v>1946</v>
      </c>
      <c r="AW56" t="s">
        <v>1947</v>
      </c>
      <c r="AX56" t="s">
        <v>604</v>
      </c>
      <c r="AY56" t="s">
        <v>665</v>
      </c>
      <c r="AZ56" s="31" t="s">
        <v>575</v>
      </c>
    </row>
    <row r="57" spans="1:52" ht="12.75">
      <c r="A57" s="20">
        <v>48</v>
      </c>
      <c r="B57" s="27" t="s">
        <v>1939</v>
      </c>
      <c r="C57" s="28" t="s">
        <v>531</v>
      </c>
      <c r="D57" s="32">
        <v>37753</v>
      </c>
      <c r="E57" s="20" t="s">
        <v>485</v>
      </c>
      <c r="F57" s="16" t="s">
        <v>737</v>
      </c>
      <c r="G57" s="16"/>
      <c r="H57" s="16"/>
      <c r="I57" s="16"/>
      <c r="J57" s="16"/>
      <c r="K57" s="17">
        <v>1</v>
      </c>
      <c r="L57" s="17">
        <v>1</v>
      </c>
      <c r="M57" s="17">
        <v>2</v>
      </c>
      <c r="N57" s="17">
        <v>6</v>
      </c>
      <c r="O57" s="17">
        <v>2</v>
      </c>
      <c r="P57" s="17">
        <v>2</v>
      </c>
      <c r="Q57" s="17"/>
      <c r="R57" s="17"/>
      <c r="S57" s="17"/>
      <c r="T57" s="17"/>
      <c r="U57" s="18">
        <v>5</v>
      </c>
      <c r="V57" s="18">
        <v>5.7</v>
      </c>
      <c r="W57" s="18">
        <v>5.2</v>
      </c>
      <c r="X57" s="18">
        <v>4.2</v>
      </c>
      <c r="Y57" s="18">
        <f t="shared" si="1"/>
        <v>5.0249999999999995</v>
      </c>
      <c r="Z57" s="19">
        <v>45</v>
      </c>
      <c r="AA57" s="20"/>
      <c r="AB57" s="20"/>
      <c r="AC57" s="20"/>
      <c r="AD57" s="20"/>
      <c r="AE57" s="20"/>
      <c r="AF57" s="20"/>
      <c r="AG57" s="20"/>
      <c r="AH57" s="20"/>
      <c r="AI57" s="20">
        <v>5.1</v>
      </c>
      <c r="AJ57" s="16" t="s">
        <v>570</v>
      </c>
      <c r="AK57" s="16"/>
      <c r="AL57" s="16" t="s">
        <v>477</v>
      </c>
      <c r="AM57" s="16"/>
      <c r="AN57" s="16"/>
      <c r="AO57" s="16"/>
      <c r="AP57" s="16"/>
      <c r="AQ57" s="16"/>
      <c r="AR57" s="16"/>
      <c r="AS57" s="16"/>
      <c r="AT57" s="16"/>
      <c r="AU57" s="31" t="s">
        <v>1940</v>
      </c>
      <c r="AV57" t="s">
        <v>1941</v>
      </c>
      <c r="AW57" t="s">
        <v>1942</v>
      </c>
      <c r="AX57" t="s">
        <v>604</v>
      </c>
      <c r="AY57" t="s">
        <v>549</v>
      </c>
      <c r="AZ57" s="31" t="s">
        <v>734</v>
      </c>
    </row>
    <row r="58" spans="1:52" ht="12.75">
      <c r="A58" s="20">
        <v>49</v>
      </c>
      <c r="B58" s="27" t="s">
        <v>1258</v>
      </c>
      <c r="C58" s="125" t="s">
        <v>484</v>
      </c>
      <c r="D58" s="32">
        <v>38085</v>
      </c>
      <c r="E58" s="20" t="s">
        <v>467</v>
      </c>
      <c r="F58" s="16" t="s">
        <v>1259</v>
      </c>
      <c r="G58" s="16"/>
      <c r="H58" s="16"/>
      <c r="I58" s="16"/>
      <c r="J58" s="16"/>
      <c r="K58" s="17">
        <v>1</v>
      </c>
      <c r="L58" s="17">
        <v>1</v>
      </c>
      <c r="M58" s="17">
        <v>2</v>
      </c>
      <c r="N58" s="17">
        <v>5</v>
      </c>
      <c r="O58" s="17">
        <v>2</v>
      </c>
      <c r="P58" s="17">
        <v>2</v>
      </c>
      <c r="Q58" s="17"/>
      <c r="R58" s="17"/>
      <c r="S58" s="17"/>
      <c r="T58" s="17"/>
      <c r="U58" s="18">
        <v>5</v>
      </c>
      <c r="V58" s="18">
        <v>5.2</v>
      </c>
      <c r="W58" s="18">
        <v>5.2</v>
      </c>
      <c r="X58" s="18">
        <v>4.4</v>
      </c>
      <c r="Y58" s="18">
        <f t="shared" si="1"/>
        <v>4.949999999999999</v>
      </c>
      <c r="Z58" s="19">
        <v>45</v>
      </c>
      <c r="AA58" s="20"/>
      <c r="AB58" s="20"/>
      <c r="AC58" s="20"/>
      <c r="AD58" s="20"/>
      <c r="AE58" s="20"/>
      <c r="AF58" s="20"/>
      <c r="AG58" s="20"/>
      <c r="AH58" s="20"/>
      <c r="AI58" s="20">
        <v>5.1</v>
      </c>
      <c r="AJ58" s="16"/>
      <c r="AK58" s="16"/>
      <c r="AL58" s="16" t="s">
        <v>477</v>
      </c>
      <c r="AM58" s="16"/>
      <c r="AN58" s="16"/>
      <c r="AO58" s="16"/>
      <c r="AP58" s="16"/>
      <c r="AQ58" s="16"/>
      <c r="AR58" s="16"/>
      <c r="AS58" s="16"/>
      <c r="AT58" s="16"/>
      <c r="AU58" s="31" t="s">
        <v>1260</v>
      </c>
      <c r="AV58" t="s">
        <v>1261</v>
      </c>
      <c r="AW58" t="s">
        <v>1262</v>
      </c>
      <c r="AX58" t="s">
        <v>604</v>
      </c>
      <c r="AY58" t="s">
        <v>121</v>
      </c>
      <c r="AZ58" s="31" t="s">
        <v>1252</v>
      </c>
    </row>
    <row r="59" spans="1:52" ht="12.75">
      <c r="A59" s="20">
        <v>50</v>
      </c>
      <c r="B59" s="27" t="s">
        <v>1639</v>
      </c>
      <c r="C59" s="125" t="s">
        <v>1712</v>
      </c>
      <c r="D59" s="32">
        <v>38222</v>
      </c>
      <c r="E59" s="20" t="s">
        <v>467</v>
      </c>
      <c r="F59" s="16" t="s">
        <v>1640</v>
      </c>
      <c r="G59" s="16"/>
      <c r="H59" s="16">
        <v>2</v>
      </c>
      <c r="I59" s="16"/>
      <c r="J59" s="16"/>
      <c r="K59" s="17">
        <v>1</v>
      </c>
      <c r="L59" s="17">
        <v>1</v>
      </c>
      <c r="M59" s="17">
        <v>2</v>
      </c>
      <c r="N59" s="17">
        <v>8</v>
      </c>
      <c r="O59" s="17">
        <v>3</v>
      </c>
      <c r="P59" s="17">
        <v>2</v>
      </c>
      <c r="Q59" s="17">
        <v>2</v>
      </c>
      <c r="R59" s="17">
        <v>2</v>
      </c>
      <c r="S59" s="17"/>
      <c r="T59" s="17"/>
      <c r="U59" s="18">
        <v>4.8</v>
      </c>
      <c r="V59" s="18">
        <v>5.2</v>
      </c>
      <c r="W59" s="18">
        <v>4</v>
      </c>
      <c r="X59" s="18">
        <v>5.1</v>
      </c>
      <c r="Y59" s="18">
        <f t="shared" si="1"/>
        <v>4.775</v>
      </c>
      <c r="Z59" s="19">
        <v>40</v>
      </c>
      <c r="AA59" s="20"/>
      <c r="AB59" s="20"/>
      <c r="AC59" s="20"/>
      <c r="AD59" s="20"/>
      <c r="AE59" s="20"/>
      <c r="AF59" s="20"/>
      <c r="AG59" s="20"/>
      <c r="AH59" s="20"/>
      <c r="AI59" s="20">
        <v>5</v>
      </c>
      <c r="AJ59" s="16"/>
      <c r="AK59" s="16"/>
      <c r="AL59" s="16" t="s">
        <v>477</v>
      </c>
      <c r="AM59" s="16"/>
      <c r="AN59" s="16"/>
      <c r="AO59" s="16"/>
      <c r="AP59" s="16"/>
      <c r="AQ59" s="16"/>
      <c r="AR59" s="16"/>
      <c r="AS59" s="16"/>
      <c r="AT59" s="16"/>
      <c r="AU59" s="31" t="s">
        <v>1641</v>
      </c>
      <c r="AV59" t="s">
        <v>1642</v>
      </c>
      <c r="AW59" t="s">
        <v>1643</v>
      </c>
      <c r="AX59" t="s">
        <v>1133</v>
      </c>
      <c r="AY59" t="s">
        <v>421</v>
      </c>
      <c r="AZ59" s="31" t="s">
        <v>1612</v>
      </c>
    </row>
    <row r="60" spans="1:52" s="94" customFormat="1" ht="12.75">
      <c r="A60" s="134"/>
      <c r="B60" s="135" t="s">
        <v>1569</v>
      </c>
      <c r="C60" s="136"/>
      <c r="D60" s="134"/>
      <c r="E60" s="134"/>
      <c r="F60" s="137"/>
      <c r="G60" s="137"/>
      <c r="H60" s="137"/>
      <c r="I60" s="137"/>
      <c r="J60" s="137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9"/>
      <c r="V60" s="139"/>
      <c r="W60" s="139"/>
      <c r="X60" s="139"/>
      <c r="Y60" s="139"/>
      <c r="Z60" s="140"/>
      <c r="AA60" s="134"/>
      <c r="AB60" s="134"/>
      <c r="AC60" s="134"/>
      <c r="AD60" s="134"/>
      <c r="AE60" s="134"/>
      <c r="AF60" s="134"/>
      <c r="AG60" s="134"/>
      <c r="AH60" s="134"/>
      <c r="AI60" s="134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93"/>
      <c r="AZ60" s="93"/>
    </row>
    <row r="61" spans="1:53" s="63" customFormat="1" ht="12.75">
      <c r="A61" s="54">
        <v>51</v>
      </c>
      <c r="B61" s="55" t="s">
        <v>1324</v>
      </c>
      <c r="C61" s="56" t="s">
        <v>882</v>
      </c>
      <c r="D61" s="57">
        <v>38252</v>
      </c>
      <c r="E61" s="54" t="s">
        <v>467</v>
      </c>
      <c r="F61" s="58" t="s">
        <v>1325</v>
      </c>
      <c r="G61" s="59" t="s">
        <v>690</v>
      </c>
      <c r="H61" s="58"/>
      <c r="I61" s="58"/>
      <c r="J61" s="58"/>
      <c r="K61" s="54">
        <v>1</v>
      </c>
      <c r="L61" s="54">
        <v>1</v>
      </c>
      <c r="M61" s="54">
        <v>2</v>
      </c>
      <c r="N61" s="54">
        <v>4</v>
      </c>
      <c r="O61" s="54">
        <v>2</v>
      </c>
      <c r="P61" s="54">
        <v>2</v>
      </c>
      <c r="Q61" s="54"/>
      <c r="R61" s="54"/>
      <c r="S61" s="54"/>
      <c r="T61" s="54"/>
      <c r="U61" s="60">
        <v>5.2</v>
      </c>
      <c r="V61" s="60">
        <v>5.6</v>
      </c>
      <c r="W61" s="60">
        <v>5.4</v>
      </c>
      <c r="X61" s="60">
        <v>5.2</v>
      </c>
      <c r="Y61" s="60">
        <f aca="true" t="shared" si="2" ref="Y61:Y75">SUM(U61:X61)/4</f>
        <v>5.3500000000000005</v>
      </c>
      <c r="Z61" s="61">
        <v>45</v>
      </c>
      <c r="AA61" s="54"/>
      <c r="AB61" s="54"/>
      <c r="AC61" s="54">
        <v>15</v>
      </c>
      <c r="AD61" s="54"/>
      <c r="AE61" s="54"/>
      <c r="AF61" s="54"/>
      <c r="AG61" s="54"/>
      <c r="AH61" s="61">
        <f>SUM(Z61:AG61)</f>
        <v>60</v>
      </c>
      <c r="AI61" s="54">
        <v>5.8</v>
      </c>
      <c r="AJ61" s="58" t="s">
        <v>755</v>
      </c>
      <c r="AK61" s="58"/>
      <c r="AL61" s="58" t="s">
        <v>477</v>
      </c>
      <c r="AM61" s="69" t="s">
        <v>1844</v>
      </c>
      <c r="AN61" s="58" t="str">
        <f>AJ61</f>
        <v>CGKL</v>
      </c>
      <c r="AO61" s="58"/>
      <c r="AP61" s="58"/>
      <c r="AQ61" s="58"/>
      <c r="AR61" s="58"/>
      <c r="AS61" s="58"/>
      <c r="AT61" s="58"/>
      <c r="AU61" s="58"/>
      <c r="AV61" s="65" t="s">
        <v>1386</v>
      </c>
      <c r="AW61" s="63" t="s">
        <v>372</v>
      </c>
      <c r="AX61" s="63" t="s">
        <v>373</v>
      </c>
      <c r="AY61" s="63" t="s">
        <v>374</v>
      </c>
      <c r="AZ61" s="63" t="s">
        <v>421</v>
      </c>
      <c r="BA61" s="65" t="s">
        <v>1353</v>
      </c>
    </row>
    <row r="62" spans="1:53" s="63" customFormat="1" ht="12.75">
      <c r="A62" s="54">
        <v>52</v>
      </c>
      <c r="B62" s="55" t="s">
        <v>1524</v>
      </c>
      <c r="C62" s="56" t="s">
        <v>636</v>
      </c>
      <c r="D62" s="57">
        <v>37801</v>
      </c>
      <c r="E62" s="54" t="s">
        <v>467</v>
      </c>
      <c r="F62" s="58" t="s">
        <v>1525</v>
      </c>
      <c r="G62" s="59" t="s">
        <v>690</v>
      </c>
      <c r="H62" s="58"/>
      <c r="I62" s="58"/>
      <c r="J62" s="58"/>
      <c r="K62" s="54">
        <v>1</v>
      </c>
      <c r="L62" s="54">
        <v>1</v>
      </c>
      <c r="M62" s="54">
        <v>2</v>
      </c>
      <c r="N62" s="54">
        <v>10</v>
      </c>
      <c r="O62" s="54">
        <v>1</v>
      </c>
      <c r="P62" s="54">
        <v>2</v>
      </c>
      <c r="Q62" s="54"/>
      <c r="R62" s="54"/>
      <c r="S62" s="54"/>
      <c r="T62" s="54"/>
      <c r="U62" s="60">
        <v>5.4</v>
      </c>
      <c r="V62" s="60">
        <v>4.8</v>
      </c>
      <c r="W62" s="60">
        <v>5.3</v>
      </c>
      <c r="X62" s="60">
        <v>5.7</v>
      </c>
      <c r="Y62" s="60">
        <f t="shared" si="2"/>
        <v>5.3</v>
      </c>
      <c r="Z62" s="61">
        <v>45</v>
      </c>
      <c r="AA62" s="54"/>
      <c r="AB62" s="54"/>
      <c r="AC62" s="54">
        <v>15</v>
      </c>
      <c r="AD62" s="54"/>
      <c r="AE62" s="54"/>
      <c r="AF62" s="54"/>
      <c r="AG62" s="54"/>
      <c r="AH62" s="61">
        <f>SUM(Z62:AG62)</f>
        <v>60</v>
      </c>
      <c r="AI62" s="54">
        <v>5.7</v>
      </c>
      <c r="AJ62" s="58" t="s">
        <v>755</v>
      </c>
      <c r="AK62" s="58"/>
      <c r="AL62" s="58" t="s">
        <v>652</v>
      </c>
      <c r="AM62" s="69" t="s">
        <v>1844</v>
      </c>
      <c r="AN62" s="58" t="str">
        <f>AJ62</f>
        <v>CGKL</v>
      </c>
      <c r="AO62" s="105" t="s">
        <v>1573</v>
      </c>
      <c r="AP62" s="58"/>
      <c r="AQ62" s="58"/>
      <c r="AR62" s="58"/>
      <c r="AS62" s="58"/>
      <c r="AT62" s="58"/>
      <c r="AU62" s="58"/>
      <c r="AV62" s="65" t="s">
        <v>1526</v>
      </c>
      <c r="AW62" s="63" t="s">
        <v>319</v>
      </c>
      <c r="AX62" s="63" t="s">
        <v>320</v>
      </c>
      <c r="AY62" s="63" t="s">
        <v>583</v>
      </c>
      <c r="AZ62" s="63" t="s">
        <v>421</v>
      </c>
      <c r="BA62" s="65" t="s">
        <v>1069</v>
      </c>
    </row>
    <row r="63" spans="1:53" s="63" customFormat="1" ht="12.75">
      <c r="A63" s="54">
        <v>53</v>
      </c>
      <c r="B63" s="55" t="s">
        <v>1538</v>
      </c>
      <c r="C63" s="56" t="s">
        <v>1214</v>
      </c>
      <c r="D63" s="57">
        <v>38225</v>
      </c>
      <c r="E63" s="54" t="s">
        <v>467</v>
      </c>
      <c r="F63" s="58" t="s">
        <v>1539</v>
      </c>
      <c r="G63" s="58"/>
      <c r="H63" s="58"/>
      <c r="I63" s="58"/>
      <c r="J63" s="58"/>
      <c r="K63" s="54">
        <v>1</v>
      </c>
      <c r="L63" s="54">
        <v>1</v>
      </c>
      <c r="M63" s="54">
        <v>2</v>
      </c>
      <c r="N63" s="54"/>
      <c r="O63" s="54">
        <v>1</v>
      </c>
      <c r="P63" s="54">
        <v>2</v>
      </c>
      <c r="Q63" s="54"/>
      <c r="R63" s="54"/>
      <c r="S63" s="54"/>
      <c r="T63" s="54"/>
      <c r="U63" s="60">
        <v>5.1</v>
      </c>
      <c r="V63" s="60">
        <v>4.8</v>
      </c>
      <c r="W63" s="60">
        <v>5.1</v>
      </c>
      <c r="X63" s="60">
        <v>4.5</v>
      </c>
      <c r="Y63" s="60">
        <f t="shared" si="2"/>
        <v>4.875</v>
      </c>
      <c r="Z63" s="61">
        <v>40</v>
      </c>
      <c r="AA63" s="54"/>
      <c r="AB63" s="54"/>
      <c r="AC63" s="54">
        <v>15</v>
      </c>
      <c r="AD63" s="54"/>
      <c r="AE63" s="54"/>
      <c r="AF63" s="54"/>
      <c r="AG63" s="54"/>
      <c r="AH63" s="61">
        <f>SUM(Z63:AG63)</f>
        <v>55</v>
      </c>
      <c r="AI63" s="54">
        <v>5.8</v>
      </c>
      <c r="AJ63" s="58"/>
      <c r="AK63" s="58"/>
      <c r="AL63" s="58" t="s">
        <v>477</v>
      </c>
      <c r="AM63" s="69" t="s">
        <v>1844</v>
      </c>
      <c r="AN63" s="58" t="s">
        <v>1578</v>
      </c>
      <c r="AO63" s="105" t="s">
        <v>1573</v>
      </c>
      <c r="AP63" s="58"/>
      <c r="AQ63" s="58"/>
      <c r="AR63" s="58"/>
      <c r="AS63" s="58"/>
      <c r="AT63" s="58"/>
      <c r="AU63" s="58"/>
      <c r="AV63" s="65" t="s">
        <v>1540</v>
      </c>
      <c r="AW63" s="63" t="s">
        <v>401</v>
      </c>
      <c r="AX63" s="63" t="s">
        <v>402</v>
      </c>
      <c r="AY63" s="63" t="s">
        <v>676</v>
      </c>
      <c r="AZ63" s="63" t="s">
        <v>421</v>
      </c>
      <c r="BA63" s="65" t="s">
        <v>1419</v>
      </c>
    </row>
    <row r="64" spans="1:52" s="94" customFormat="1" ht="12.75">
      <c r="A64" s="134"/>
      <c r="B64" s="141" t="s">
        <v>1677</v>
      </c>
      <c r="C64" s="136"/>
      <c r="D64" s="134"/>
      <c r="E64" s="134"/>
      <c r="F64" s="137"/>
      <c r="G64" s="137"/>
      <c r="H64" s="137"/>
      <c r="I64" s="137"/>
      <c r="J64" s="137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9"/>
      <c r="V64" s="139"/>
      <c r="W64" s="139"/>
      <c r="X64" s="139"/>
      <c r="Y64" s="139"/>
      <c r="Z64" s="140"/>
      <c r="AA64" s="134"/>
      <c r="AB64" s="134"/>
      <c r="AC64" s="134"/>
      <c r="AD64" s="134"/>
      <c r="AE64" s="134"/>
      <c r="AF64" s="134"/>
      <c r="AG64" s="134"/>
      <c r="AH64" s="134"/>
      <c r="AI64" s="134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93"/>
      <c r="AZ64" s="93"/>
    </row>
    <row r="65" spans="1:53" s="63" customFormat="1" ht="12.75">
      <c r="A65" s="54">
        <v>54</v>
      </c>
      <c r="B65" s="55" t="s">
        <v>93</v>
      </c>
      <c r="C65" s="56" t="s">
        <v>94</v>
      </c>
      <c r="D65" s="57">
        <v>38097</v>
      </c>
      <c r="E65" s="54" t="s">
        <v>467</v>
      </c>
      <c r="F65" s="58" t="s">
        <v>1198</v>
      </c>
      <c r="G65" s="59" t="s">
        <v>690</v>
      </c>
      <c r="H65" s="58"/>
      <c r="I65" s="58">
        <v>2</v>
      </c>
      <c r="J65" s="58"/>
      <c r="K65" s="54">
        <v>1</v>
      </c>
      <c r="L65" s="54">
        <v>1</v>
      </c>
      <c r="M65" s="54">
        <v>2</v>
      </c>
      <c r="N65" s="54">
        <v>6</v>
      </c>
      <c r="O65" s="54">
        <v>2</v>
      </c>
      <c r="P65" s="54">
        <v>2</v>
      </c>
      <c r="Q65" s="54">
        <v>2</v>
      </c>
      <c r="R65" s="54"/>
      <c r="S65" s="54"/>
      <c r="T65" s="54"/>
      <c r="U65" s="60">
        <v>4.8</v>
      </c>
      <c r="V65" s="60">
        <v>5.8</v>
      </c>
      <c r="W65" s="60">
        <v>5.5</v>
      </c>
      <c r="X65" s="60">
        <v>6.3</v>
      </c>
      <c r="Y65" s="60">
        <f t="shared" si="2"/>
        <v>5.6000000000000005</v>
      </c>
      <c r="Z65" s="61">
        <v>45</v>
      </c>
      <c r="AA65" s="54"/>
      <c r="AB65" s="54"/>
      <c r="AC65" s="54">
        <v>15</v>
      </c>
      <c r="AD65" s="54"/>
      <c r="AE65" s="54"/>
      <c r="AF65" s="54"/>
      <c r="AG65" s="54"/>
      <c r="AH65" s="61">
        <f>SUM(Z65:AG65)</f>
        <v>60</v>
      </c>
      <c r="AI65" s="54">
        <v>5.9</v>
      </c>
      <c r="AJ65" s="58" t="s">
        <v>589</v>
      </c>
      <c r="AK65" s="58" t="s">
        <v>1577</v>
      </c>
      <c r="AL65" s="58" t="s">
        <v>477</v>
      </c>
      <c r="AM65" s="69" t="s">
        <v>1845</v>
      </c>
      <c r="AN65" s="58"/>
      <c r="AO65" s="105" t="s">
        <v>1574</v>
      </c>
      <c r="AP65" s="58"/>
      <c r="AQ65" s="58"/>
      <c r="AR65" s="58"/>
      <c r="AS65" s="58"/>
      <c r="AT65" s="58"/>
      <c r="AU65" s="58"/>
      <c r="AV65" s="62" t="s">
        <v>95</v>
      </c>
      <c r="AW65" s="63" t="s">
        <v>96</v>
      </c>
      <c r="AX65" s="63" t="s">
        <v>97</v>
      </c>
      <c r="AY65" s="63" t="s">
        <v>583</v>
      </c>
      <c r="AZ65" s="63" t="s">
        <v>421</v>
      </c>
      <c r="BA65" s="65" t="s">
        <v>565</v>
      </c>
    </row>
    <row r="66" spans="1:52" s="94" customFormat="1" ht="12.75">
      <c r="A66" s="134"/>
      <c r="B66" s="141" t="s">
        <v>2074</v>
      </c>
      <c r="C66" s="136"/>
      <c r="D66" s="134"/>
      <c r="E66" s="134"/>
      <c r="F66" s="322" t="s">
        <v>1575</v>
      </c>
      <c r="G66" s="137"/>
      <c r="H66" s="137"/>
      <c r="I66" s="137"/>
      <c r="J66" s="137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9"/>
      <c r="V66" s="139"/>
      <c r="W66" s="139"/>
      <c r="X66" s="139"/>
      <c r="Y66" s="139">
        <f t="shared" si="2"/>
        <v>0</v>
      </c>
      <c r="Z66" s="140"/>
      <c r="AA66" s="134"/>
      <c r="AB66" s="134"/>
      <c r="AC66" s="134"/>
      <c r="AD66" s="134"/>
      <c r="AE66" s="134"/>
      <c r="AF66" s="134"/>
      <c r="AG66" s="134"/>
      <c r="AH66" s="134"/>
      <c r="AI66" s="134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93"/>
      <c r="AZ66" s="93"/>
    </row>
    <row r="67" spans="1:53" s="63" customFormat="1" ht="12.75">
      <c r="A67" s="54">
        <v>55</v>
      </c>
      <c r="B67" s="55" t="s">
        <v>412</v>
      </c>
      <c r="C67" s="56" t="s">
        <v>2024</v>
      </c>
      <c r="D67" s="57">
        <v>36544</v>
      </c>
      <c r="E67" s="54" t="s">
        <v>532</v>
      </c>
      <c r="F67" s="58" t="s">
        <v>2026</v>
      </c>
      <c r="G67" s="59" t="s">
        <v>690</v>
      </c>
      <c r="H67" s="58">
        <v>2</v>
      </c>
      <c r="I67" s="58"/>
      <c r="J67" s="58"/>
      <c r="K67" s="54">
        <v>1</v>
      </c>
      <c r="L67" s="54">
        <v>1</v>
      </c>
      <c r="M67" s="54">
        <v>2</v>
      </c>
      <c r="N67" s="54"/>
      <c r="O67" s="54">
        <v>2</v>
      </c>
      <c r="P67" s="54">
        <v>2</v>
      </c>
      <c r="Q67" s="54">
        <v>2</v>
      </c>
      <c r="R67" s="54">
        <v>2</v>
      </c>
      <c r="S67" s="54">
        <v>1</v>
      </c>
      <c r="T67" s="54"/>
      <c r="U67" s="60">
        <v>5.5</v>
      </c>
      <c r="V67" s="60">
        <v>6</v>
      </c>
      <c r="W67" s="60">
        <v>5.5</v>
      </c>
      <c r="X67" s="60">
        <v>5.2</v>
      </c>
      <c r="Y67" s="60">
        <f>SUM(U67:X67)/4</f>
        <v>5.55</v>
      </c>
      <c r="Z67" s="61">
        <v>45</v>
      </c>
      <c r="AA67" s="54">
        <v>10</v>
      </c>
      <c r="AB67" s="54"/>
      <c r="AC67" s="54">
        <v>15</v>
      </c>
      <c r="AD67" s="54"/>
      <c r="AE67" s="54"/>
      <c r="AF67" s="54">
        <v>10</v>
      </c>
      <c r="AG67" s="54"/>
      <c r="AH67" s="61">
        <f>SUM(Z67:AG67)</f>
        <v>80</v>
      </c>
      <c r="AI67" s="54">
        <v>5.7</v>
      </c>
      <c r="AJ67" s="58"/>
      <c r="AK67" s="58"/>
      <c r="AL67" s="58" t="s">
        <v>477</v>
      </c>
      <c r="AM67" s="69"/>
      <c r="AN67" s="58"/>
      <c r="AO67" s="105"/>
      <c r="AP67" s="58"/>
      <c r="AQ67" s="58"/>
      <c r="AR67" s="58"/>
      <c r="AS67" s="58"/>
      <c r="AT67" s="58"/>
      <c r="AU67" s="58"/>
      <c r="AV67" s="62" t="s">
        <v>2027</v>
      </c>
      <c r="BA67" s="65"/>
    </row>
    <row r="68" spans="1:46" ht="12.75">
      <c r="A68" s="20"/>
      <c r="B68" s="27"/>
      <c r="C68" s="28"/>
      <c r="D68" s="20"/>
      <c r="E68" s="20"/>
      <c r="F68" s="16"/>
      <c r="G68" s="16"/>
      <c r="H68" s="16"/>
      <c r="I68" s="16"/>
      <c r="J68" s="16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8"/>
      <c r="V68" s="18"/>
      <c r="W68" s="18"/>
      <c r="X68" s="18"/>
      <c r="Y68" s="18">
        <f t="shared" si="2"/>
        <v>0</v>
      </c>
      <c r="Z68" s="19"/>
      <c r="AA68" s="20"/>
      <c r="AB68" s="20"/>
      <c r="AC68" s="20"/>
      <c r="AD68" s="20"/>
      <c r="AE68" s="20"/>
      <c r="AF68" s="20"/>
      <c r="AG68" s="20"/>
      <c r="AH68" s="20"/>
      <c r="AI68" s="20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</row>
    <row r="69" spans="1:46" ht="12.75">
      <c r="A69" s="20"/>
      <c r="B69" s="27"/>
      <c r="C69" s="28"/>
      <c r="D69" s="20"/>
      <c r="E69" s="20"/>
      <c r="F69" s="16"/>
      <c r="G69" s="16"/>
      <c r="H69" s="16"/>
      <c r="I69" s="16"/>
      <c r="J69" s="16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8"/>
      <c r="V69" s="18"/>
      <c r="W69" s="18"/>
      <c r="X69" s="18"/>
      <c r="Y69" s="18">
        <f t="shared" si="2"/>
        <v>0</v>
      </c>
      <c r="Z69" s="19"/>
      <c r="AA69" s="20"/>
      <c r="AB69" s="20"/>
      <c r="AC69" s="20"/>
      <c r="AD69" s="20"/>
      <c r="AE69" s="20"/>
      <c r="AF69" s="20"/>
      <c r="AG69" s="20"/>
      <c r="AH69" s="20"/>
      <c r="AI69" s="20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</row>
    <row r="70" spans="1:46" ht="12.75">
      <c r="A70" s="20"/>
      <c r="B70" s="27"/>
      <c r="C70" s="28"/>
      <c r="D70" s="20"/>
      <c r="E70" s="20"/>
      <c r="F70" s="16"/>
      <c r="G70" s="16"/>
      <c r="H70" s="16"/>
      <c r="I70" s="16"/>
      <c r="J70" s="16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8"/>
      <c r="V70" s="18"/>
      <c r="W70" s="18"/>
      <c r="X70" s="18"/>
      <c r="Y70" s="18">
        <f t="shared" si="2"/>
        <v>0</v>
      </c>
      <c r="Z70" s="19"/>
      <c r="AA70" s="20"/>
      <c r="AB70" s="20"/>
      <c r="AC70" s="20"/>
      <c r="AD70" s="20"/>
      <c r="AE70" s="20"/>
      <c r="AF70" s="20"/>
      <c r="AG70" s="20"/>
      <c r="AH70" s="20"/>
      <c r="AI70" s="20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</row>
    <row r="71" spans="1:46" ht="12.75">
      <c r="A71" s="20"/>
      <c r="B71" s="27"/>
      <c r="C71" s="28"/>
      <c r="D71" s="20"/>
      <c r="E71" s="20"/>
      <c r="F71" s="16"/>
      <c r="G71" s="16"/>
      <c r="H71" s="16"/>
      <c r="I71" s="16"/>
      <c r="J71" s="16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8"/>
      <c r="V71" s="18"/>
      <c r="W71" s="18"/>
      <c r="X71" s="18"/>
      <c r="Y71" s="18">
        <f t="shared" si="2"/>
        <v>0</v>
      </c>
      <c r="Z71" s="19"/>
      <c r="AA71" s="20"/>
      <c r="AB71" s="20"/>
      <c r="AC71" s="20"/>
      <c r="AD71" s="20"/>
      <c r="AE71" s="20"/>
      <c r="AF71" s="20"/>
      <c r="AG71" s="20"/>
      <c r="AH71" s="20"/>
      <c r="AI71" s="20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</row>
    <row r="72" spans="1:46" ht="12.75">
      <c r="A72" s="20"/>
      <c r="B72" s="27"/>
      <c r="C72" s="28"/>
      <c r="D72" s="20"/>
      <c r="E72" s="20"/>
      <c r="F72" s="16"/>
      <c r="G72" s="16"/>
      <c r="H72" s="16"/>
      <c r="I72" s="16"/>
      <c r="J72" s="16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8"/>
      <c r="X72" s="18"/>
      <c r="Y72" s="18">
        <f t="shared" si="2"/>
        <v>0</v>
      </c>
      <c r="Z72" s="19"/>
      <c r="AA72" s="20"/>
      <c r="AB72" s="20"/>
      <c r="AC72" s="20"/>
      <c r="AD72" s="20"/>
      <c r="AE72" s="20"/>
      <c r="AF72" s="20"/>
      <c r="AG72" s="20"/>
      <c r="AH72" s="20"/>
      <c r="AI72" s="20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</row>
    <row r="73" spans="1:46" ht="12.75">
      <c r="A73" s="20"/>
      <c r="B73" s="27"/>
      <c r="C73" s="28"/>
      <c r="D73" s="20"/>
      <c r="E73" s="20"/>
      <c r="F73" s="16"/>
      <c r="G73" s="16"/>
      <c r="H73" s="16"/>
      <c r="I73" s="16"/>
      <c r="J73" s="16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8"/>
      <c r="V73" s="18"/>
      <c r="W73" s="18"/>
      <c r="X73" s="18"/>
      <c r="Y73" s="18">
        <f t="shared" si="2"/>
        <v>0</v>
      </c>
      <c r="Z73" s="19"/>
      <c r="AA73" s="20"/>
      <c r="AB73" s="20"/>
      <c r="AC73" s="20"/>
      <c r="AD73" s="20"/>
      <c r="AE73" s="20"/>
      <c r="AF73" s="20"/>
      <c r="AG73" s="20"/>
      <c r="AH73" s="20"/>
      <c r="AI73" s="20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</row>
    <row r="74" spans="1:46" ht="12.75">
      <c r="A74" s="20"/>
      <c r="B74" s="27"/>
      <c r="C74" s="28"/>
      <c r="D74" s="20"/>
      <c r="E74" s="20"/>
      <c r="F74" s="16"/>
      <c r="G74" s="16"/>
      <c r="H74" s="16"/>
      <c r="I74" s="16"/>
      <c r="J74" s="16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8"/>
      <c r="V74" s="18"/>
      <c r="W74" s="18"/>
      <c r="X74" s="18"/>
      <c r="Y74" s="18">
        <f t="shared" si="2"/>
        <v>0</v>
      </c>
      <c r="Z74" s="19"/>
      <c r="AA74" s="20"/>
      <c r="AB74" s="20"/>
      <c r="AC74" s="20"/>
      <c r="AD74" s="20"/>
      <c r="AE74" s="20"/>
      <c r="AF74" s="20"/>
      <c r="AG74" s="20"/>
      <c r="AH74" s="20"/>
      <c r="AI74" s="20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</row>
    <row r="75" spans="1:46" ht="12.75">
      <c r="A75" s="20"/>
      <c r="B75" s="27"/>
      <c r="C75" s="28"/>
      <c r="D75" s="20"/>
      <c r="E75" s="20"/>
      <c r="F75" s="16"/>
      <c r="G75" s="16"/>
      <c r="H75" s="16"/>
      <c r="I75" s="16"/>
      <c r="J75" s="1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8"/>
      <c r="V75" s="18"/>
      <c r="W75" s="18"/>
      <c r="X75" s="18"/>
      <c r="Y75" s="18">
        <f t="shared" si="2"/>
        <v>0</v>
      </c>
      <c r="Z75" s="19"/>
      <c r="AA75" s="20"/>
      <c r="AB75" s="20"/>
      <c r="AC75" s="20"/>
      <c r="AD75" s="20"/>
      <c r="AE75" s="20"/>
      <c r="AF75" s="20"/>
      <c r="AG75" s="20"/>
      <c r="AH75" s="20"/>
      <c r="AI75" s="20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</row>
    <row r="76" spans="1:46" ht="12.75">
      <c r="A76" s="20"/>
      <c r="B76" s="27"/>
      <c r="C76" s="28"/>
      <c r="D76" s="20"/>
      <c r="E76" s="20"/>
      <c r="F76" s="16"/>
      <c r="G76" s="16"/>
      <c r="H76" s="16"/>
      <c r="I76" s="16"/>
      <c r="J76" s="16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8"/>
      <c r="V76" s="18"/>
      <c r="W76" s="18"/>
      <c r="X76" s="18"/>
      <c r="Y76" s="18"/>
      <c r="Z76" s="19"/>
      <c r="AA76" s="20"/>
      <c r="AB76" s="20"/>
      <c r="AC76" s="20"/>
      <c r="AD76" s="20"/>
      <c r="AE76" s="20"/>
      <c r="AF76" s="20"/>
      <c r="AG76" s="20"/>
      <c r="AH76" s="20"/>
      <c r="AI76" s="20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</row>
    <row r="77" spans="1:46" ht="12.75">
      <c r="A77" s="20"/>
      <c r="B77" s="27"/>
      <c r="C77" s="28"/>
      <c r="D77" s="20"/>
      <c r="E77" s="20"/>
      <c r="F77" s="16"/>
      <c r="G77" s="16"/>
      <c r="H77" s="16"/>
      <c r="I77" s="16"/>
      <c r="J77" s="16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8"/>
      <c r="V77" s="18"/>
      <c r="W77" s="18"/>
      <c r="X77" s="18"/>
      <c r="Y77" s="18"/>
      <c r="Z77" s="19"/>
      <c r="AA77" s="20"/>
      <c r="AB77" s="20"/>
      <c r="AC77" s="20"/>
      <c r="AD77" s="20"/>
      <c r="AE77" s="20"/>
      <c r="AF77" s="20"/>
      <c r="AG77" s="20"/>
      <c r="AH77" s="20"/>
      <c r="AI77" s="20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</row>
    <row r="78" spans="1:46" ht="12.75">
      <c r="A78" s="20"/>
      <c r="B78" s="27"/>
      <c r="C78" s="28"/>
      <c r="D78" s="20"/>
      <c r="E78" s="20"/>
      <c r="F78" s="16"/>
      <c r="G78" s="16"/>
      <c r="H78" s="16"/>
      <c r="I78" s="16"/>
      <c r="J78" s="16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8"/>
      <c r="V78" s="18"/>
      <c r="W78" s="18"/>
      <c r="X78" s="18"/>
      <c r="Y78" s="18"/>
      <c r="Z78" s="19"/>
      <c r="AA78" s="20"/>
      <c r="AB78" s="20"/>
      <c r="AC78" s="20"/>
      <c r="AD78" s="20"/>
      <c r="AE78" s="20"/>
      <c r="AF78" s="20"/>
      <c r="AG78" s="20"/>
      <c r="AH78" s="20"/>
      <c r="AI78" s="20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</row>
    <row r="79" spans="1:46" ht="12.75">
      <c r="A79" s="20"/>
      <c r="B79" s="27"/>
      <c r="C79" s="28"/>
      <c r="D79" s="20"/>
      <c r="E79" s="20"/>
      <c r="F79" s="16"/>
      <c r="G79" s="16"/>
      <c r="H79" s="16"/>
      <c r="I79" s="16"/>
      <c r="J79" s="16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8"/>
      <c r="V79" s="18"/>
      <c r="W79" s="18"/>
      <c r="X79" s="18"/>
      <c r="Y79" s="18"/>
      <c r="Z79" s="19"/>
      <c r="AA79" s="20"/>
      <c r="AB79" s="20"/>
      <c r="AC79" s="20"/>
      <c r="AD79" s="20"/>
      <c r="AE79" s="20"/>
      <c r="AF79" s="20"/>
      <c r="AG79" s="20"/>
      <c r="AH79" s="20"/>
      <c r="AI79" s="20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</row>
    <row r="80" spans="1:46" ht="12.75">
      <c r="A80" s="20"/>
      <c r="B80" s="27"/>
      <c r="C80" s="28"/>
      <c r="D80" s="20"/>
      <c r="E80" s="20"/>
      <c r="F80" s="16"/>
      <c r="G80" s="16"/>
      <c r="H80" s="16"/>
      <c r="I80" s="16"/>
      <c r="J80" s="16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8"/>
      <c r="V80" s="18"/>
      <c r="W80" s="18"/>
      <c r="X80" s="18"/>
      <c r="Y80" s="18"/>
      <c r="Z80" s="19"/>
      <c r="AA80" s="20"/>
      <c r="AB80" s="20"/>
      <c r="AC80" s="20"/>
      <c r="AD80" s="20"/>
      <c r="AE80" s="20"/>
      <c r="AF80" s="20"/>
      <c r="AG80" s="20"/>
      <c r="AH80" s="20"/>
      <c r="AI80" s="20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</row>
    <row r="81" spans="1:46" ht="12.75">
      <c r="A81" s="20"/>
      <c r="B81" s="27"/>
      <c r="C81" s="28"/>
      <c r="D81" s="20"/>
      <c r="E81" s="20"/>
      <c r="F81" s="16"/>
      <c r="G81" s="16"/>
      <c r="H81" s="16"/>
      <c r="I81" s="16"/>
      <c r="J81" s="16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8"/>
      <c r="V81" s="18"/>
      <c r="W81" s="18"/>
      <c r="X81" s="18"/>
      <c r="Y81" s="18"/>
      <c r="Z81" s="19"/>
      <c r="AA81" s="20"/>
      <c r="AB81" s="20"/>
      <c r="AC81" s="20"/>
      <c r="AD81" s="20"/>
      <c r="AE81" s="20"/>
      <c r="AF81" s="20"/>
      <c r="AG81" s="20"/>
      <c r="AH81" s="20"/>
      <c r="AI81" s="20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</row>
    <row r="82" spans="1:46" ht="12.75">
      <c r="A82" s="20"/>
      <c r="B82" s="27"/>
      <c r="C82" s="28"/>
      <c r="D82" s="20"/>
      <c r="E82" s="20"/>
      <c r="F82" s="16"/>
      <c r="G82" s="16"/>
      <c r="H82" s="16"/>
      <c r="I82" s="16"/>
      <c r="J82" s="16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8"/>
      <c r="V82" s="18"/>
      <c r="W82" s="18"/>
      <c r="X82" s="18"/>
      <c r="Y82" s="18"/>
      <c r="Z82" s="19"/>
      <c r="AA82" s="20"/>
      <c r="AB82" s="20"/>
      <c r="AC82" s="20"/>
      <c r="AD82" s="20"/>
      <c r="AE82" s="20"/>
      <c r="AF82" s="20"/>
      <c r="AG82" s="20"/>
      <c r="AH82" s="20"/>
      <c r="AI82" s="20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</row>
    <row r="83" spans="1:46" ht="12.75">
      <c r="A83" s="25"/>
      <c r="B83" s="29"/>
      <c r="C83" s="30"/>
      <c r="D83" s="25"/>
      <c r="E83" s="25"/>
      <c r="F83" s="21"/>
      <c r="G83" s="21"/>
      <c r="H83" s="21"/>
      <c r="I83" s="21"/>
      <c r="J83" s="21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3"/>
      <c r="V83" s="23"/>
      <c r="W83" s="23"/>
      <c r="X83" s="23"/>
      <c r="Y83" s="23"/>
      <c r="Z83" s="24"/>
      <c r="AA83" s="25"/>
      <c r="AB83" s="25"/>
      <c r="AC83" s="25"/>
      <c r="AD83" s="25"/>
      <c r="AE83" s="25"/>
      <c r="AF83" s="25"/>
      <c r="AG83" s="25"/>
      <c r="AH83" s="25"/>
      <c r="AI83" s="25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6" spans="6:7" ht="12.75">
      <c r="F86" s="71" t="s">
        <v>1970</v>
      </c>
      <c r="G86">
        <v>9</v>
      </c>
    </row>
  </sheetData>
  <sheetProtection/>
  <mergeCells count="27">
    <mergeCell ref="K7:T8"/>
    <mergeCell ref="U7:X8"/>
    <mergeCell ref="Y7:Y9"/>
    <mergeCell ref="A7:A9"/>
    <mergeCell ref="B7:C9"/>
    <mergeCell ref="D7:D9"/>
    <mergeCell ref="E7:E9"/>
    <mergeCell ref="F7:F9"/>
    <mergeCell ref="G7:J8"/>
    <mergeCell ref="AH7:AH9"/>
    <mergeCell ref="AI7:AI9"/>
    <mergeCell ref="AJ7:AJ9"/>
    <mergeCell ref="AK7:AK9"/>
    <mergeCell ref="Z7:Z9"/>
    <mergeCell ref="AA7:AB8"/>
    <mergeCell ref="AC7:AE8"/>
    <mergeCell ref="AF7:AG8"/>
    <mergeCell ref="A4:J4"/>
    <mergeCell ref="A5:J5"/>
    <mergeCell ref="AL7:AL9"/>
    <mergeCell ref="AM7:AN7"/>
    <mergeCell ref="AO7:AS7"/>
    <mergeCell ref="AT7:AT9"/>
    <mergeCell ref="AM8:AM9"/>
    <mergeCell ref="AN8:AN9"/>
    <mergeCell ref="AO8:AP8"/>
    <mergeCell ref="AQ8:AS8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PC</cp:lastModifiedBy>
  <cp:lastPrinted>2019-06-15T02:40:04Z</cp:lastPrinted>
  <dcterms:created xsi:type="dcterms:W3CDTF">2019-05-28T03:42:25Z</dcterms:created>
  <dcterms:modified xsi:type="dcterms:W3CDTF">2019-08-28T02:31:43Z</dcterms:modified>
  <cp:category/>
  <cp:version/>
  <cp:contentType/>
  <cp:contentStatus/>
</cp:coreProperties>
</file>